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20730" windowHeight="9780" tabRatio="762"/>
  </bookViews>
  <sheets>
    <sheet name="Табл.1" sheetId="1" r:id="rId1"/>
    <sheet name="Табл.2" sheetId="2" r:id="rId2"/>
    <sheet name="Табл.3" sheetId="3" r:id="rId3"/>
    <sheet name="Табл.4" sheetId="4" r:id="rId4"/>
    <sheet name="Табл.5" sheetId="5" r:id="rId5"/>
    <sheet name="Табл.6" sheetId="6" r:id="rId6"/>
    <sheet name="Табл.8" sheetId="8" r:id="rId7"/>
    <sheet name="Табл.10" sheetId="10" r:id="rId8"/>
    <sheet name="Табл.11" sheetId="11" r:id="rId9"/>
    <sheet name="Табл.12" sheetId="12" r:id="rId10"/>
    <sheet name="Табл.13" sheetId="13" r:id="rId11"/>
  </sheets>
  <definedNames>
    <definedName name="_xlnm.Print_Area" localSheetId="0">Табл.1!$A$1:$I$80</definedName>
    <definedName name="_xlnm.Print_Area" localSheetId="7">Табл.10!$A$1:$E$51</definedName>
    <definedName name="_xlnm.Print_Area" localSheetId="8">Табл.11!$A$1:$I$26</definedName>
    <definedName name="_xlnm.Print_Area" localSheetId="9">Табл.12!$A$1:$H$29</definedName>
    <definedName name="_xlnm.Print_Area" localSheetId="10">Табл.13!$A$1:$E$31</definedName>
    <definedName name="_xlnm.Print_Area" localSheetId="1">Табл.2!$A$1:$K$30</definedName>
    <definedName name="_xlnm.Print_Area" localSheetId="2">Табл.3!$A$1:$K$38</definedName>
    <definedName name="_xlnm.Print_Area" localSheetId="3">Табл.4!$A$1:$E$14</definedName>
    <definedName name="_xlnm.Print_Area" localSheetId="4">Табл.5!$A$1:$W$36</definedName>
    <definedName name="_xlnm.Print_Area" localSheetId="5">Табл.6!$A$1:$W$54</definedName>
    <definedName name="_xlnm.Print_Area" localSheetId="6">Табл.8!$A$1:$W$78</definedName>
  </definedNames>
  <calcPr calcId="145621"/>
</workbook>
</file>

<file path=xl/calcChain.xml><?xml version="1.0" encoding="utf-8"?>
<calcChain xmlns="http://schemas.openxmlformats.org/spreadsheetml/2006/main">
  <c r="C39" i="8" l="1"/>
  <c r="P37" i="8"/>
  <c r="N37" i="8"/>
  <c r="G37" i="8"/>
  <c r="P36" i="6"/>
  <c r="N36" i="6"/>
  <c r="M36" i="6"/>
  <c r="E10" i="10" l="1"/>
  <c r="E50" i="10" l="1"/>
  <c r="E21" i="10"/>
  <c r="C11" i="10" l="1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7" i="10"/>
  <c r="C39" i="10"/>
  <c r="C41" i="10"/>
  <c r="C43" i="10"/>
  <c r="C44" i="10"/>
  <c r="C45" i="10"/>
  <c r="C46" i="10"/>
  <c r="C47" i="10"/>
  <c r="C48" i="10"/>
  <c r="C49" i="10"/>
  <c r="C50" i="10"/>
  <c r="C51" i="10"/>
  <c r="C9" i="10"/>
  <c r="C10" i="10" l="1"/>
  <c r="C40" i="10"/>
  <c r="C42" i="10" l="1"/>
  <c r="C38" i="10" l="1"/>
  <c r="C36" i="10" l="1"/>
</calcChain>
</file>

<file path=xl/sharedStrings.xml><?xml version="1.0" encoding="utf-8"?>
<sst xmlns="http://schemas.openxmlformats.org/spreadsheetml/2006/main" count="914" uniqueCount="537">
  <si>
    <t>Таблица 1</t>
  </si>
  <si>
    <t>Обращения застрахованных лиц</t>
  </si>
  <si>
    <t>Виды обращений</t>
  </si>
  <si>
    <t>N строки</t>
  </si>
  <si>
    <t>Количество обращений, всего</t>
  </si>
  <si>
    <t>в том числе поступивших в:</t>
  </si>
  <si>
    <t>Территориальный фонд обязательного медицинского страхования (далее - ТФОМС)</t>
  </si>
  <si>
    <t>Страховую(ые) медицинскую(ие) организацию(и) (далее - СМО)</t>
  </si>
  <si>
    <t>Всего</t>
  </si>
  <si>
    <t>в том числе:</t>
  </si>
  <si>
    <t>устных</t>
  </si>
  <si>
    <t>письменных</t>
  </si>
  <si>
    <t>Всего поступивших обращений от застрахованных лиц, всего, в том числе:</t>
  </si>
  <si>
    <t>Жалоб, всего</t>
  </si>
  <si>
    <t>в том числе обоснованные:</t>
  </si>
  <si>
    <t>на нарушение прав на выбор (замену) СМО</t>
  </si>
  <si>
    <t>на необеспечение выдачи полисов обязательного медицинского страхования (далее - ОМС)</t>
  </si>
  <si>
    <t>на нарушение прав на выбор медицинской организации</t>
  </si>
  <si>
    <t>на нарушение прав на выбор врача</t>
  </si>
  <si>
    <t>материально-техническое обеспечение медицинской организации</t>
  </si>
  <si>
    <t>при направлении на экстракорпоральное оплодотворение (далее - ЭКО) и при его проведении</t>
  </si>
  <si>
    <t>из них:</t>
  </si>
  <si>
    <t>на нарушение сроков ожидания медицинской помощи</t>
  </si>
  <si>
    <t>3.6.2.1</t>
  </si>
  <si>
    <t>при сердечно-сосудистых заболеваниях (за исключением оказания медицинской помощи несовершеннолетним)</t>
  </si>
  <si>
    <t>при оказании медицинской помощи несовершеннолетним</t>
  </si>
  <si>
    <t>при оказании высокотехнологичной медицинской помощи (далее - ВМП) (за исключением оказания медицинской помощи несовершеннолетним)</t>
  </si>
  <si>
    <t>на проведение профилактических мероприятий (за исключением профилактических мероприятий несовершеннолетних), всего, из них:</t>
  </si>
  <si>
    <t>при проведении профилактических мероприятий застрахованным лицам в возрасте 65 лет и старше</t>
  </si>
  <si>
    <t>при прохождении диспансеризации (за исключением диспансеризации несовершеннолетних), всего, из них:</t>
  </si>
  <si>
    <t>застрахованных лиц в возрасте 65 лет и старше</t>
  </si>
  <si>
    <t>при диспансерном наблюдении (за исключением диспансерного наблюдения несовершеннолетних), из них:</t>
  </si>
  <si>
    <t>3.7.3.1</t>
  </si>
  <si>
    <t>на лекарственное обеспечение, всего, в том числе:</t>
  </si>
  <si>
    <t>при оказании медицинской помощи по профилю "онкология", всего, из них:</t>
  </si>
  <si>
    <t>на несвоевременное назначение наркотических, сильнодействующих и психотропных лекарственных препаратов</t>
  </si>
  <si>
    <t>3.8.1.1</t>
  </si>
  <si>
    <t>на неназначение наркотических, сильнодействующих и психотропных лекарственных препаратов</t>
  </si>
  <si>
    <t>3.8.1.2</t>
  </si>
  <si>
    <t>на получение медицинской помощи по базовой программе ОМС за пределами субъекта Российской Федерации, в котором выдан полис ОМС (далее - за пределами территории страхования)</t>
  </si>
  <si>
    <t>на отказ в оказании медицинской помощи по программам ОМС</t>
  </si>
  <si>
    <t>лекарственные препараты и расходные материалы</t>
  </si>
  <si>
    <t>другие причины обоснованных жалоб</t>
  </si>
  <si>
    <t>выборе (замене) СМО</t>
  </si>
  <si>
    <t>обеспечении выдачи полисов ОМС</t>
  </si>
  <si>
    <t>выборе медицинской организации</t>
  </si>
  <si>
    <t>выборе врача</t>
  </si>
  <si>
    <t>организации работы медицинской организации</t>
  </si>
  <si>
    <t>оказании медицинской помощи, всего, в том числе:</t>
  </si>
  <si>
    <t>сроках ожидания медицинской помощи</t>
  </si>
  <si>
    <t>проведении ЭКО</t>
  </si>
  <si>
    <t>при онкологических заболеваниях (за исключением медицинской помощи несовершеннолетним)</t>
  </si>
  <si>
    <t>при сердечно-сосудистых заболеваниях (за исключением медицинской помощи несовершеннолетним)</t>
  </si>
  <si>
    <t>о проведении профилактических мероприятий, всего, из них:</t>
  </si>
  <si>
    <t>о проведении профилактических мероприятий застрахованным лицам в возрасте 65 лет и старше</t>
  </si>
  <si>
    <t>прохождении диспансеризации (за исключением диспансеризации несовершеннолетних), из них:</t>
  </si>
  <si>
    <t>4.7.2.1</t>
  </si>
  <si>
    <t>диспансерном наблюдении (за исключением диспансерного наблюдения несовершеннолетних), из них:</t>
  </si>
  <si>
    <t>4.7.3.1</t>
  </si>
  <si>
    <t>лекарственном обеспечении, всего, в том числе:</t>
  </si>
  <si>
    <t>при оказании медицинской помощи по профилю "онкология", всего, в том числе:</t>
  </si>
  <si>
    <t>о назначении наркотических, сильнодействующих и психотропных лекарственных препаратов</t>
  </si>
  <si>
    <t>4.8.1.1</t>
  </si>
  <si>
    <t>проведении консультаций/консилиумов с применением телемедицинских технологий медицинскими работниками федеральных государственных учреждений, подведомственных Министерству здравоохранения Российской Федерации, участвующих в реализации федерального проекта "Развитие сети национальных медицинских исследовательских центров и внедрение инновационных медицинских технологий" национального проекта "Здравоохранение" (далее - проведение консультаций/консилиумов медицинскими работниками национальных медицинских исследовательских центров)</t>
  </si>
  <si>
    <t>получении медицинской помощи по базовой программе ОМС вне территории страхования</t>
  </si>
  <si>
    <t>при отказе в оказании медицинской помощи по программам ОМС</t>
  </si>
  <si>
    <t>взимании денежных средств за медицинскую помощь по программам ОМС, в том числе за:</t>
  </si>
  <si>
    <t>Другие причины обращений за разъяснениями</t>
  </si>
  <si>
    <t>Предложения</t>
  </si>
  <si>
    <t>3.1</t>
  </si>
  <si>
    <t>3.2</t>
  </si>
  <si>
    <t>3.3</t>
  </si>
  <si>
    <t>3.4</t>
  </si>
  <si>
    <t>3.5</t>
  </si>
  <si>
    <t>3.6</t>
  </si>
  <si>
    <t>3.7</t>
  </si>
  <si>
    <t>3.5.1</t>
  </si>
  <si>
    <t>на организацию работы медицинской организации, всего, в том числе:</t>
  </si>
  <si>
    <t>на оказание медицинской помощи, всего, в том числе:</t>
  </si>
  <si>
    <t>3.6.1</t>
  </si>
  <si>
    <t>при онкологических заболеваниях (за исключением оказания медицинской помощи несовершеннолетним), всего, из них:</t>
  </si>
  <si>
    <t>3.6.2</t>
  </si>
  <si>
    <t>3.6.3</t>
  </si>
  <si>
    <t>3.6.4</t>
  </si>
  <si>
    <t>3.6.5</t>
  </si>
  <si>
    <t>3.7.1</t>
  </si>
  <si>
    <t>3.7.2</t>
  </si>
  <si>
    <t>3.7.2.1</t>
  </si>
  <si>
    <t>3.7.3</t>
  </si>
  <si>
    <t>3.8</t>
  </si>
  <si>
    <t>3.8.1</t>
  </si>
  <si>
    <t>3.9</t>
  </si>
  <si>
    <t>3.10</t>
  </si>
  <si>
    <t>на взимание денежных средств за оказанную медицинскую помощь, предусмотренную базовой программой ОМС и территориальной программой (далее - программы ОМС), в том числе за:</t>
  </si>
  <si>
    <t>3.11</t>
  </si>
  <si>
    <t>3.11.1</t>
  </si>
  <si>
    <t>3.12</t>
  </si>
  <si>
    <t>Обращения за разъяснениями, всего, в том числе о (об):</t>
  </si>
  <si>
    <t>4</t>
  </si>
  <si>
    <t>4.1</t>
  </si>
  <si>
    <t>4.2</t>
  </si>
  <si>
    <t>4.3</t>
  </si>
  <si>
    <t>4.4</t>
  </si>
  <si>
    <t>4.5</t>
  </si>
  <si>
    <t>4.6</t>
  </si>
  <si>
    <t>4.6.1</t>
  </si>
  <si>
    <t>4.6.2</t>
  </si>
  <si>
    <t>4.6.3</t>
  </si>
  <si>
    <t>4.6.4</t>
  </si>
  <si>
    <t>4.6.5</t>
  </si>
  <si>
    <t>4.7</t>
  </si>
  <si>
    <t>4.7.1</t>
  </si>
  <si>
    <t>4.7.2</t>
  </si>
  <si>
    <t>4.7.3</t>
  </si>
  <si>
    <t>4.8</t>
  </si>
  <si>
    <t>4.8.1</t>
  </si>
  <si>
    <t>4.9</t>
  </si>
  <si>
    <t>4.10</t>
  </si>
  <si>
    <t>4.11</t>
  </si>
  <si>
    <t>4.12</t>
  </si>
  <si>
    <t>4.12.1</t>
  </si>
  <si>
    <t>4.13</t>
  </si>
  <si>
    <t>Таблица 2</t>
  </si>
  <si>
    <t>Досудебная и судебная защита прав застрахованных лиц</t>
  </si>
  <si>
    <t>Количество спорных случаев/сумма возмещения ущерба, причиненного застрахованным лицам</t>
  </si>
  <si>
    <t>Спорные случаи, разрешенные в досудебном порядке</t>
  </si>
  <si>
    <t>Спорные случаи, разрешенные в судебном порядке</t>
  </si>
  <si>
    <t>в том числе по лицам, обратившимся за защитой прав застрахованного лица:</t>
  </si>
  <si>
    <t>ТФОМС</t>
  </si>
  <si>
    <t>СМО</t>
  </si>
  <si>
    <t>Застрахованное лицо</t>
  </si>
  <si>
    <t>Представитель застрахованного лица</t>
  </si>
  <si>
    <t>Органы прокуратуры</t>
  </si>
  <si>
    <t>удовлетворенных в досудебном порядке</t>
  </si>
  <si>
    <t>медицинской организацией</t>
  </si>
  <si>
    <t>дел в производстве суда на начало отчетного периода</t>
  </si>
  <si>
    <t>подано исков за отчетный период</t>
  </si>
  <si>
    <t>отказано в удовлетворении исков</t>
  </si>
  <si>
    <t>удовлетворено исков</t>
  </si>
  <si>
    <t>прекращено дел судами</t>
  </si>
  <si>
    <t>материальным возмещением</t>
  </si>
  <si>
    <t>возмещением убытков и (или) компенсации морального вреда</t>
  </si>
  <si>
    <t>количество рассмотренных исков, всего, в том числе:</t>
  </si>
  <si>
    <t>Количество спорных случаев, всего, в том числе:</t>
  </si>
  <si>
    <t>Сумма возмещения ущерба, причиненного застрахованному лицу, всего (руб.), в том числе:</t>
  </si>
  <si>
    <t>1.1</t>
  </si>
  <si>
    <t>2.1</t>
  </si>
  <si>
    <t>2.2</t>
  </si>
  <si>
    <t>3.3.1</t>
  </si>
  <si>
    <t>3.3.2</t>
  </si>
  <si>
    <t>3.3.3</t>
  </si>
  <si>
    <t>4.1.1</t>
  </si>
  <si>
    <t>4.1.2</t>
  </si>
  <si>
    <t>СМО, всего, в том числе:</t>
  </si>
  <si>
    <t>4.2.1</t>
  </si>
  <si>
    <t>4.2.2</t>
  </si>
  <si>
    <t>ТФОМС, всего, в том числе:</t>
  </si>
  <si>
    <t>4.3.1</t>
  </si>
  <si>
    <t>4.3.2</t>
  </si>
  <si>
    <t>Таблица 3</t>
  </si>
  <si>
    <t>по причинам обращений, признанным обоснованными</t>
  </si>
  <si>
    <t>Законный представитель застрахованного лица</t>
  </si>
  <si>
    <t>Количество разрешенных спорных случаев, всего, в том числе по обращениям, в связи с:</t>
  </si>
  <si>
    <t>нарушением прав на выбор (замену) СМО</t>
  </si>
  <si>
    <t>необеспечением выдачи полисов ОМС</t>
  </si>
  <si>
    <t>нарушением прав на выбор медицинской организации</t>
  </si>
  <si>
    <t>нарушением прав на выбор врача</t>
  </si>
  <si>
    <t>организацией работы медицинской организации, всего, в том числе:</t>
  </si>
  <si>
    <t>материально-техническим обеспечением медицинской организации</t>
  </si>
  <si>
    <t>оказанием медицинской помощи, всего, в том числе:</t>
  </si>
  <si>
    <t>при направлении на ЭКО и его проведении</t>
  </si>
  <si>
    <t>при онкологических заболеваниях (за исключением медицинской помощи несовершеннолетним), всего, из них:</t>
  </si>
  <si>
    <t>в связи с нарушением сроков ожидания медицинской помощи</t>
  </si>
  <si>
    <t>1.6.2.1</t>
  </si>
  <si>
    <t>при оказании ВМП (за исключением медицинской помощи несовершеннолетним)</t>
  </si>
  <si>
    <t>проведением профилактических мероприятий, всего, из них:</t>
  </si>
  <si>
    <t>застрахованным лицам в возрасте 65 лет и старше</t>
  </si>
  <si>
    <t>диспансеризации (за исключением диспансеризации несовершеннолетних), из них:</t>
  </si>
  <si>
    <t>1.7.2.1</t>
  </si>
  <si>
    <t>1.7.3.1</t>
  </si>
  <si>
    <t>лекарственным обеспечением, всего, в том числе:</t>
  </si>
  <si>
    <t>при оказании медицинской помощи по профилю "онкология", всего, в том числе в связи с:</t>
  </si>
  <si>
    <t>несвоевременным назначением наркотических, сильнодействующих и психотропных лекарственных препаратов</t>
  </si>
  <si>
    <t>1.8.1.1</t>
  </si>
  <si>
    <t>неназначением наркотических, сильнодействующих и психотропных лекарственных препаратов</t>
  </si>
  <si>
    <t>1.8.1.2</t>
  </si>
  <si>
    <t>получением медицинской помощи по базовой программе ОМС вне территории страхования</t>
  </si>
  <si>
    <t>отказом в оказании медицинской помощи по программам ОМС</t>
  </si>
  <si>
    <t>взиманием денежных средств за оказанную медицинскую помощь, предусмотренную программами ОМС, в том числе за:</t>
  </si>
  <si>
    <t>другими причинами обращений</t>
  </si>
  <si>
    <t>1.2</t>
  </si>
  <si>
    <t>1.3</t>
  </si>
  <si>
    <t>1.4</t>
  </si>
  <si>
    <t>1.5</t>
  </si>
  <si>
    <t>1.5.1</t>
  </si>
  <si>
    <t>1.6</t>
  </si>
  <si>
    <t>1.6.1</t>
  </si>
  <si>
    <t>1.6.2</t>
  </si>
  <si>
    <t>1.6.3</t>
  </si>
  <si>
    <t>1.6.4</t>
  </si>
  <si>
    <t>1.6.5</t>
  </si>
  <si>
    <t>1.7</t>
  </si>
  <si>
    <t>1.7.1</t>
  </si>
  <si>
    <t>1.7.2</t>
  </si>
  <si>
    <t>1.7.3</t>
  </si>
  <si>
    <t>1.8</t>
  </si>
  <si>
    <t>1.8.1</t>
  </si>
  <si>
    <t>1.9</t>
  </si>
  <si>
    <t>1.10</t>
  </si>
  <si>
    <t>1.11</t>
  </si>
  <si>
    <t>1.11.1</t>
  </si>
  <si>
    <t>1.12</t>
  </si>
  <si>
    <t>Таблица 4</t>
  </si>
  <si>
    <t>Возмещение расходов на оплату оказанной медицинской помощи</t>
  </si>
  <si>
    <t>застрахованному лицу вследствие причинения вреда его</t>
  </si>
  <si>
    <t>здоровью (иски в порядке регресса)</t>
  </si>
  <si>
    <t>Количество исков в порядке регресса/сумма средств, полученных по регрессным искам</t>
  </si>
  <si>
    <t>Регрессные иски, всего</t>
  </si>
  <si>
    <t>в том числе, примененные:</t>
  </si>
  <si>
    <t>Количество исков в порядке регресса</t>
  </si>
  <si>
    <t>возмещение расходов на оплату медицинской помощи</t>
  </si>
  <si>
    <t>проведение дополнительной экспертизы по установлению факта причинения вреда здоровью застрахованному лицу</t>
  </si>
  <si>
    <t>возмещение судебных издержек</t>
  </si>
  <si>
    <t>2.3</t>
  </si>
  <si>
    <t>Таблица 5</t>
  </si>
  <si>
    <t>Результаты медико-экономического контроля</t>
  </si>
  <si>
    <t>Количество счетов</t>
  </si>
  <si>
    <t>Медико-экономический контроль (далее - МЭК), проведенный СМО:</t>
  </si>
  <si>
    <t>МЭК, проведенный ТФОМС:</t>
  </si>
  <si>
    <t>Повторный МЭК, проведенный ТФОМС:</t>
  </si>
  <si>
    <t>в том числе по медицинской помощи, оказанной:</t>
  </si>
  <si>
    <t>вне медицинской организации</t>
  </si>
  <si>
    <t>амбулаторно</t>
  </si>
  <si>
    <t>в дневном стационаре</t>
  </si>
  <si>
    <t>в том числе ВМП</t>
  </si>
  <si>
    <t>стационарно</t>
  </si>
  <si>
    <t>по профилю "онкология"</t>
  </si>
  <si>
    <t>при оказании медицинской помощи с проведением консультаций/консилиумов с применением телемедицинских технологий медицинскими работниками национальных исследовательских медицинских центров</t>
  </si>
  <si>
    <t>в плановом порядке, всего, из них:</t>
  </si>
  <si>
    <t>по претензиям медицинских организаций, всего, из них:</t>
  </si>
  <si>
    <t>по другим причинам, всего, из них:</t>
  </si>
  <si>
    <t>Количество счетов, необоснованно отклоненных СМО, всего, из них:</t>
  </si>
  <si>
    <t>Количество счетов, содержащих нарушения, всего, в том числе:</t>
  </si>
  <si>
    <t>в оформлении и предъявлении на оплату счетов и реестров счетов, всего, из них:</t>
  </si>
  <si>
    <t>связанные с включением в реестр счетов видов медицинской помощи, не входящих в территориальную программу ОМС, всего, из них:</t>
  </si>
  <si>
    <t>связанные с необоснованным применением тарифа на оплату медицинской помощи, всего, из них:</t>
  </si>
  <si>
    <t>прочие основания, всего, из них:</t>
  </si>
  <si>
    <t>при оказании медицинской помощи с проведением консультаций/консилиумов медицинскими работниками национальных исследовательских медицинских центров</t>
  </si>
  <si>
    <t>2.1.1</t>
  </si>
  <si>
    <t>2.2.1</t>
  </si>
  <si>
    <t>2.3.1</t>
  </si>
  <si>
    <t>3</t>
  </si>
  <si>
    <t>4.4.1</t>
  </si>
  <si>
    <t>4.5.1</t>
  </si>
  <si>
    <t>5</t>
  </si>
  <si>
    <t>5.1</t>
  </si>
  <si>
    <t>5.2</t>
  </si>
  <si>
    <t>связанные с включением в реестр счетов нелицензированных видов медицинской деятельности, всего, из них:</t>
  </si>
  <si>
    <t>связанные с повторным или необоснованным включением в реестр счетов медицинской помощи, всего, из них:</t>
  </si>
  <si>
    <t>Таблица 6</t>
  </si>
  <si>
    <t>Результаты медико-экономической экспертизы медицинской</t>
  </si>
  <si>
    <t>помощи, оказанной застрахованному лицу на территории</t>
  </si>
  <si>
    <t>субъекта Российской Федерации, в котором выдан полис ОМС</t>
  </si>
  <si>
    <t>Количество проведенных медико-экономических экспертиз (далее - МЭЭ)/выявленных нарушений</t>
  </si>
  <si>
    <t>Целевая МЭЭ, проведенная СМО:</t>
  </si>
  <si>
    <t>Плановая МЭЭ, проведенная СМО:</t>
  </si>
  <si>
    <t>Повторная МЭЭ, проведенная ТФОМС:</t>
  </si>
  <si>
    <t>Количество страховых случаев, подвергшихся МЭЭ, всего, в том числе:</t>
  </si>
  <si>
    <t>в связи с повторным обращением по поводу одного и того же заболевания</t>
  </si>
  <si>
    <t>в связи с получением жалоб от застрахованных лиц или их законных представителей, всего, из них:</t>
  </si>
  <si>
    <t>по профилю "сердечно-сосудистые заболевания"</t>
  </si>
  <si>
    <t>при проведении ЭКО</t>
  </si>
  <si>
    <t>при оказании медицинской помощи детям</t>
  </si>
  <si>
    <t>в связи с оказанием медицинской помощи по профилю "онкология" с применением противоопухолевой терапии</t>
  </si>
  <si>
    <t>в связи с несвоевременной постановкой на диспансерное наблюдение застрахованных лиц, которым по результатам проведения профилактических мероприятий или оказания иной медицинской помощи впервые установлены диагнозы, при которых предусмотрено диспансерное наблюдение &lt;1&gt; (далее - диспансерное наблюдение), всего, из них:</t>
  </si>
  <si>
    <t>в связи с госпитализацией застрахованного лица, медицинская помощь которому должна быть оказана в плановой форме в стационаре (структурном подразделении стационара) другого профиля в соответствии с принятыми в субъекте Российской Федерации на основе порядков оказания медицинской помощи нормативными документами, регламентирующими маршрутизацию пациентов (далее - непрофильная госпитализация), всего, из них:</t>
  </si>
  <si>
    <t>Количество страховых случаев, подвергшихся повторной МЭЭ, всего, в том числе:</t>
  </si>
  <si>
    <t>Количество счетов, необоснованно признанных СМО дефектными, всего, из них:</t>
  </si>
  <si>
    <t>Количество выявленных нарушений, всего, в том числе:</t>
  </si>
  <si>
    <t>непредставление первичной медицинской документации, подтверждающей факт оказания застрахованному лицу медицинской помощи</t>
  </si>
  <si>
    <t>несоответствие данных первичной медицинской документации данным реестра счетов</t>
  </si>
  <si>
    <t>нарушение условий оказания медицинской помощи, включая нарушение сроков ее ожидания, всего, в том числе:</t>
  </si>
  <si>
    <t>несвоевременное включение застрахованных лиц в группу диспансерного наблюдения, из них:</t>
  </si>
  <si>
    <t>5.3.1.1</t>
  </si>
  <si>
    <t>медицинской помощи по профилю "онкология"</t>
  </si>
  <si>
    <t>5.3.1.2</t>
  </si>
  <si>
    <t>медицинской помощи по профилю "сердечно-сосудистые заболевания"</t>
  </si>
  <si>
    <t>5.3.1.3</t>
  </si>
  <si>
    <t>медицинской помощи детям</t>
  </si>
  <si>
    <t>5.3.1.4</t>
  </si>
  <si>
    <t>сроков направления к врачу-онкологу первичного онкологического кабинета (отделения)</t>
  </si>
  <si>
    <t>сроков направления на исследование с целью гистологической верификации</t>
  </si>
  <si>
    <t>сроков направления к врачу-онкологу в специализированную медицинскую организацию с целью диагностики</t>
  </si>
  <si>
    <t>непрофильная госпитализация</t>
  </si>
  <si>
    <t>отсутствие записей лечащего врача в медицинской документации о консультациях/консилиумах медицинских работников национальных исследовательских медицинских центров</t>
  </si>
  <si>
    <t>невключение застрахованных лиц в группу диспансерного наблюдения, всего, из них:</t>
  </si>
  <si>
    <t>взимание платы с застрахованного лица за оказанную медицинскую помощь, предусмотренную программами ОМС</t>
  </si>
  <si>
    <t>прочие нарушения</t>
  </si>
  <si>
    <t>1</t>
  </si>
  <si>
    <t>2</t>
  </si>
  <si>
    <t>2.2.2</t>
  </si>
  <si>
    <t>2.2.3</t>
  </si>
  <si>
    <t>2.2.4</t>
  </si>
  <si>
    <t>2.4</t>
  </si>
  <si>
    <t>2.4.1</t>
  </si>
  <si>
    <t>2.5</t>
  </si>
  <si>
    <t>2.5.1</t>
  </si>
  <si>
    <t>2.5.2</t>
  </si>
  <si>
    <t>2.5.3</t>
  </si>
  <si>
    <t>2.6</t>
  </si>
  <si>
    <t>3.1.1</t>
  </si>
  <si>
    <t>3.2.1</t>
  </si>
  <si>
    <t>5.3</t>
  </si>
  <si>
    <t>5.3.1</t>
  </si>
  <si>
    <t>5.3.2</t>
  </si>
  <si>
    <t>5.3.3</t>
  </si>
  <si>
    <t>5.3.4</t>
  </si>
  <si>
    <t>5.4</t>
  </si>
  <si>
    <t>5.5</t>
  </si>
  <si>
    <t>5.6</t>
  </si>
  <si>
    <t>5.6.1</t>
  </si>
  <si>
    <t>5.7</t>
  </si>
  <si>
    <t>5.8</t>
  </si>
  <si>
    <t>&lt;1&gt; В соответствии с частью 7 статьи 46 Федерального закона от 21 ноября 2011 г. N 323-ФЗ "Об основах охраны здоровья граждан в Российской Федерации (Собрание законодательства Российской Федерации, 2011, N 48, ст. 6724; 2016, N 27, ст. 4219).</t>
  </si>
  <si>
    <t>несвоевременное включение застрахованных лиц в группу диспансерного наблюдения, всего, из них:</t>
  </si>
  <si>
    <t>Таблица 8</t>
  </si>
  <si>
    <t>Результаты экспертизы качества медицинской помощи,</t>
  </si>
  <si>
    <t>оказанной застрахованным лицам на территории субъекта</t>
  </si>
  <si>
    <t>Российской Федерации, в котором выдан полис ОМС</t>
  </si>
  <si>
    <t>Количество проведенных экспертиз качества медицинской помощи (далее - ЭКМП)/выявленных нарушений</t>
  </si>
  <si>
    <t>Целевая ЭКМП, проведенная СМО:</t>
  </si>
  <si>
    <t>Плановая ЭКМП, проведенная СМО:</t>
  </si>
  <si>
    <t>Повторная ЭКМП, проведенная ТФОМС:</t>
  </si>
  <si>
    <t>в связи с получением жалоб от застрахованных лиц или их представителей, всего, из них:</t>
  </si>
  <si>
    <t>в связи с выявлением по результатам МЭЭ нарушений при оказании медицинской помощи по профилю "онкология"</t>
  </si>
  <si>
    <t>в связи с летальным исходом, всего, из них при:</t>
  </si>
  <si>
    <t>остром коронарном синдроме &lt;2&gt;</t>
  </si>
  <si>
    <t>остром нарушении мозгового кровообращения &lt;3&gt;</t>
  </si>
  <si>
    <t>злокачественных новообразованиях</t>
  </si>
  <si>
    <t>6.1.1.1</t>
  </si>
  <si>
    <t>по профилю "онкология" (за исключением несовершеннолетних)</t>
  </si>
  <si>
    <t>6.1.1.2</t>
  </si>
  <si>
    <t>по профилю "сердечно-сосудистые заболевания" (за исключением несовершеннолетних)</t>
  </si>
  <si>
    <t>6.1.1.3</t>
  </si>
  <si>
    <t>несоврешеннолетних</t>
  </si>
  <si>
    <t>6.1.1.4</t>
  </si>
  <si>
    <t>непрофильная госпитализация, всего, из них при оказании медицинской помощи:</t>
  </si>
  <si>
    <t>несовершеннолетних</t>
  </si>
  <si>
    <t>необоснованное невыполнение консультаций/консилиумов медицинских работников национальных исследовательских медицинских, всего, из них при оказании медицинской помощи:</t>
  </si>
  <si>
    <t>по профилю "сердечнососудистые заболевания" (за исключением несовершеннолетних)</t>
  </si>
  <si>
    <t>Несовершеннолетних</t>
  </si>
  <si>
    <t>несоблюдение клинических рекомендаций, порядков оказания медицинской помощи, стандартов медицинской помощи, всего, из них при оказании медицинской помощи:</t>
  </si>
  <si>
    <t>несовершеннолетним</t>
  </si>
  <si>
    <t>преждевременное с клинической точки зрения прекращение проведения лечебных мероприятий, всего, из них при оказании медицинской помощи:</t>
  </si>
  <si>
    <t>нарушение по вине медицинской организации преемственности в лечении, всего, из них при оказании медицинской помощи:</t>
  </si>
  <si>
    <t>взимание платы с застрахованного лица за оказанную медицинскую помощь, предусмотренную программами ОМС, всего, из них:</t>
  </si>
  <si>
    <t>прочие нарушения, всего, из них:</t>
  </si>
  <si>
    <r>
      <t xml:space="preserve">&lt;2&gt; Код по Международной статистической классификации болезней и проблем, связанных со здоровьем (10-й пересмотр) (далее - МКБ10) - </t>
    </r>
    <r>
      <rPr>
        <sz val="12"/>
        <color rgb="FF0000FF"/>
        <rFont val="Times New Roman"/>
        <family val="1"/>
        <charset val="204"/>
      </rPr>
      <t>I20.0</t>
    </r>
    <r>
      <rPr>
        <sz val="12"/>
        <color theme="1"/>
        <rFont val="Times New Roman"/>
        <family val="1"/>
        <charset val="204"/>
      </rPr>
      <t xml:space="preserve">; </t>
    </r>
    <r>
      <rPr>
        <sz val="12"/>
        <color rgb="FF0000FF"/>
        <rFont val="Times New Roman"/>
        <family val="1"/>
        <charset val="204"/>
      </rPr>
      <t>I21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I24</t>
    </r>
    <r>
      <rPr>
        <sz val="12"/>
        <color theme="1"/>
        <rFont val="Times New Roman"/>
        <family val="1"/>
        <charset val="204"/>
      </rPr>
      <t>.</t>
    </r>
  </si>
  <si>
    <r>
      <t xml:space="preserve">&lt;3&gt; Код МКБ10 - </t>
    </r>
    <r>
      <rPr>
        <sz val="12"/>
        <color rgb="FF0000FF"/>
        <rFont val="Times New Roman"/>
        <family val="1"/>
        <charset val="204"/>
      </rPr>
      <t>I60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I63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G45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G46</t>
    </r>
    <r>
      <rPr>
        <sz val="12"/>
        <color theme="1"/>
        <rFont val="Times New Roman"/>
        <family val="1"/>
        <charset val="204"/>
      </rPr>
      <t>.</t>
    </r>
  </si>
  <si>
    <t>Количество страховых случаев, подвергшихся ЭКМП, всего, из них:</t>
  </si>
  <si>
    <t>в связи с несвоевременным включением (невключением) застрахованных лиц в группу диспансерного наблюдения, всего, из них:</t>
  </si>
  <si>
    <t>Количество страховых случаев, подвергшихся тематической ЭКМП, всего, из них:</t>
  </si>
  <si>
    <t>Количество страховых случаев, подвергшихся повторной ЭКМП, всего, в том числе:</t>
  </si>
  <si>
    <t>необоснованный отказ застрахованному лицу в оказании медицинской помощи, всего, из них:</t>
  </si>
  <si>
    <t>2.4.2</t>
  </si>
  <si>
    <t>2.4.3</t>
  </si>
  <si>
    <t>6</t>
  </si>
  <si>
    <t>6.1</t>
  </si>
  <si>
    <t>6.1.1</t>
  </si>
  <si>
    <t>6.2</t>
  </si>
  <si>
    <t>6.2.1</t>
  </si>
  <si>
    <t>6.2.2</t>
  </si>
  <si>
    <t>6.2.3</t>
  </si>
  <si>
    <t>6.3</t>
  </si>
  <si>
    <t>6.3.1</t>
  </si>
  <si>
    <t>6.3.2</t>
  </si>
  <si>
    <t>6.3.3</t>
  </si>
  <si>
    <t>6.4</t>
  </si>
  <si>
    <t>6.4.1</t>
  </si>
  <si>
    <t>6.4.2</t>
  </si>
  <si>
    <t>6.4.3</t>
  </si>
  <si>
    <t>6.4.4</t>
  </si>
  <si>
    <t>6.5</t>
  </si>
  <si>
    <t>6.5.1</t>
  </si>
  <si>
    <t>6.5.2</t>
  </si>
  <si>
    <t>6.5.3</t>
  </si>
  <si>
    <t>6.6</t>
  </si>
  <si>
    <t>6.6.1</t>
  </si>
  <si>
    <t>6.6.2</t>
  </si>
  <si>
    <t>6.6.3</t>
  </si>
  <si>
    <t>6.7</t>
  </si>
  <si>
    <t>6.7.1</t>
  </si>
  <si>
    <t>6.7.2</t>
  </si>
  <si>
    <t>6.7.3</t>
  </si>
  <si>
    <t>6.8</t>
  </si>
  <si>
    <t>6.8.1</t>
  </si>
  <si>
    <t>6.8.2</t>
  </si>
  <si>
    <t>6.8.3</t>
  </si>
  <si>
    <t>6.9</t>
  </si>
  <si>
    <t>6.9.1</t>
  </si>
  <si>
    <t>6.10</t>
  </si>
  <si>
    <t>6.10.1</t>
  </si>
  <si>
    <t>по профилю "онкология" (за исключением медицинской помощи несовершеннолетним)</t>
  </si>
  <si>
    <t>по профилю "сердечно-сосудистые заболевания" (за исключением медицинской помощи несовершеннолетним)</t>
  </si>
  <si>
    <t>необоснованное невыполнение консультаций/консилиумов медицинских работников национальных исследовательских медицинских центров, всего, из них при оказании медицинской помощи:</t>
  </si>
  <si>
    <t>Таблица 10</t>
  </si>
  <si>
    <t>Финансовые результаты контроля объемов, сроков, качества</t>
  </si>
  <si>
    <t>и условий предоставления медицинской помощи по ОМС</t>
  </si>
  <si>
    <t>Финансовые результаты</t>
  </si>
  <si>
    <t>Сумма средств, направленная медицинским организациям за оказанную медицинскую помощь (руб.)</t>
  </si>
  <si>
    <t>Сумма неоплаты (уменьшения оплаты) медицинской помощи, штрафов с медицинских организаций (руб.), всего, в том числе:</t>
  </si>
  <si>
    <t>по результатам МЭК, всего, в том числе:</t>
  </si>
  <si>
    <t>по результатам МЭЭ, всего, в том числе за нарушения:</t>
  </si>
  <si>
    <t>несвоевременное включение (невключение) застрахованных лиц в группу диспансерного наблюдения, всего, из них:</t>
  </si>
  <si>
    <t>медицинской помощи по профилю "онкология" (за исключением медицинской помощи несовершеннолетним)</t>
  </si>
  <si>
    <t>медицинской помощи по профилю "сердечно-сосудистые заболевания" (за исключением медицинской помощи несовершеннолетним)</t>
  </si>
  <si>
    <t>при медицинской помощи детям</t>
  </si>
  <si>
    <t>при оказании медицинской помощи по профилю "онкология"</t>
  </si>
  <si>
    <t>непрофильную госпитализацию</t>
  </si>
  <si>
    <t>по результатам ЭКМП, всего, в том числе за нарушения:</t>
  </si>
  <si>
    <t>непрофильную госпитализацию, всего, из них при оказании медицинской помощи:</t>
  </si>
  <si>
    <t>4.1.3</t>
  </si>
  <si>
    <t>4.1.4</t>
  </si>
  <si>
    <t>5.1.1</t>
  </si>
  <si>
    <t>5.1.2</t>
  </si>
  <si>
    <t>5.1.3</t>
  </si>
  <si>
    <t>5.1.4</t>
  </si>
  <si>
    <t>5.2.1</t>
  </si>
  <si>
    <t>5.2.2</t>
  </si>
  <si>
    <t>5.2.3</t>
  </si>
  <si>
    <t>5.4.1</t>
  </si>
  <si>
    <t>5.4.2</t>
  </si>
  <si>
    <t>5.4.3</t>
  </si>
  <si>
    <t>5.5.1</t>
  </si>
  <si>
    <t>5.5.2</t>
  </si>
  <si>
    <t>5.5.3</t>
  </si>
  <si>
    <t>5.6.2</t>
  </si>
  <si>
    <t>5.6.3</t>
  </si>
  <si>
    <t>5.7.1</t>
  </si>
  <si>
    <t>5.8.1</t>
  </si>
  <si>
    <t>Таблица 11</t>
  </si>
  <si>
    <t>Кадры и их квалификационная характеристика</t>
  </si>
  <si>
    <t>Специалисты, участвующие в защите прав застрахованных лиц</t>
  </si>
  <si>
    <t>Всего (чел.):</t>
  </si>
  <si>
    <t>Штатные работники</t>
  </si>
  <si>
    <t>Привлекаемые по договору</t>
  </si>
  <si>
    <t>Число специалистов, участвующих в деятельности по обеспечению прав застрахованных лиц, всего, в том числе:</t>
  </si>
  <si>
    <t>в организации и проведении МЭК, МЭЭ, ЭКМП, из них:</t>
  </si>
  <si>
    <t>специалисты, осуществляющие МЭК</t>
  </si>
  <si>
    <t>специалисты-эксперты</t>
  </si>
  <si>
    <t>эксперты качества медицинской помощи, всего, в том числе:</t>
  </si>
  <si>
    <t>эксперты качества медицинской помощи, включенные в территориальный реестр данного субъекта Российской Федерации</t>
  </si>
  <si>
    <t>1.1.3.1</t>
  </si>
  <si>
    <t>в том числе по профилю "онкология"</t>
  </si>
  <si>
    <t>1.1.3.1.1</t>
  </si>
  <si>
    <t>эксперты качества медицинской помощи, из числа включенных в единый реестр, принимавшие участие в проведении ЭКМП в субъекте Российской Федерации</t>
  </si>
  <si>
    <t>1.1.3.2</t>
  </si>
  <si>
    <t>1.1.3.2.1</t>
  </si>
  <si>
    <t>Прошли подготовку по вопросам экспертной деятельности в сфере ОМС за отчетный период, в том числе:</t>
  </si>
  <si>
    <t>эксперты качества медицинской помощи со специальностью "онкология"</t>
  </si>
  <si>
    <t>Имеют квалификационную категорию - всего, в том числе:</t>
  </si>
  <si>
    <t>высшую</t>
  </si>
  <si>
    <t>первую</t>
  </si>
  <si>
    <t>вторую</t>
  </si>
  <si>
    <t>Имеют ученую степень, всего, в том числе:</t>
  </si>
  <si>
    <t>кандидата медицинских наук</t>
  </si>
  <si>
    <t>доктора медицинских наук</t>
  </si>
  <si>
    <t>1.1.1</t>
  </si>
  <si>
    <t>1.1.2</t>
  </si>
  <si>
    <t>1.1.3</t>
  </si>
  <si>
    <t>Таблица 12</t>
  </si>
  <si>
    <t>Удовлетворенность объемом, доступностью и качеством</t>
  </si>
  <si>
    <t>медицинской помощи по данным опросов</t>
  </si>
  <si>
    <t>Результаты опросов</t>
  </si>
  <si>
    <t>Численность опрошенных застрахованных лиц (чел.), всего</t>
  </si>
  <si>
    <t>из них удовлетворены</t>
  </si>
  <si>
    <t>проведенных СМО (чел.)</t>
  </si>
  <si>
    <t>проведенных ТФОМС (чел.)</t>
  </si>
  <si>
    <t>численность опрошенных застрахованных лиц</t>
  </si>
  <si>
    <t>Количество опрошенных застрахованных лиц, всего в том числе при получении медицинской помощи:</t>
  </si>
  <si>
    <t>амбулаторно, всего, из них:</t>
  </si>
  <si>
    <t>в медицинских организациях, оказывающих первичную медико-санитарную помощь амбулаторно, предусматривающих планировочные решения внутренних пространств, обеспечивающих комфортность пребывания пациентов, включая организацию открытой регистратуры с инфоматом, электронного табло с расписанием приема врачей, колл-центра, системы навигации, зоны комфортного пребывания в холлах и оснащение входа автоматическими дверями &lt;4&gt;</t>
  </si>
  <si>
    <t>стационарно, всего, из них:</t>
  </si>
  <si>
    <t>в дневных стационарах, всего, из них:</t>
  </si>
  <si>
    <t>&lt;4&gt; Приказ Министерства здравоохранения и социального развития Российской Федерации от 15 мая 2012 г. N 543н "Об утверждении Положения об организации оказания первичной медико-санитарной помощи взрослому населению" (зарегистрирован Министерством юстиции Российской Федерации 27 июня 2012 г., регистрационный N 24726) с изменениями, внесенными приказами Министерства здравоохранения Российской Федерации от 23 июня 2015 г. N 361н (зарегистрирован Министерством юстиции Российской Федерации 7 июля 2015 г., регистрационный N 37921), от 30 сентября 2015 г. N 683н (зарегистрирован Министерством юстиции Российской Федерации 24 ноября 2015 г., регистрационный N 39822), от 30 марта 2018 г. N 139н (зарегистрирован Министерством юстиции Российской Федерации 16 августа 2018 г., регистрационный N 51917), от 27 марта 2019 г. N 164н (зарегистрирован Министерством юстиции Российской Федерации 22 апреля 2019 г. N 54470).</t>
  </si>
  <si>
    <t>Таблица 13</t>
  </si>
  <si>
    <t>Информирование застрахованных лиц о правах в сфере ОМС</t>
  </si>
  <si>
    <t>Численность проинформированных застрахованных лиц (чел.)</t>
  </si>
  <si>
    <t>Индивидуально проинформированы, всего, в том числе посредством:</t>
  </si>
  <si>
    <t>телефонной связи</t>
  </si>
  <si>
    <t>SMS-сообщений, систем обмена текстовыми сообщениями для мобильных платформ</t>
  </si>
  <si>
    <t>электронной почты</t>
  </si>
  <si>
    <t>почтовых рассылок</t>
  </si>
  <si>
    <t>других информационных ресурсов</t>
  </si>
  <si>
    <t>Публично проинформированы, всего, в том числе посредством:</t>
  </si>
  <si>
    <t>статей в СМИ</t>
  </si>
  <si>
    <t>выступлений на ТВ</t>
  </si>
  <si>
    <t>выступлений на радио</t>
  </si>
  <si>
    <t>выступлений в коллективах, всего, из них:</t>
  </si>
  <si>
    <t>о прохождении профилактических мероприятий</t>
  </si>
  <si>
    <t>о формировании здорового образа жизни</t>
  </si>
  <si>
    <t>стендов в медицинских организациях</t>
  </si>
  <si>
    <t>Интернет-ресурсов</t>
  </si>
  <si>
    <t>2.7</t>
  </si>
  <si>
    <t>2.8</t>
  </si>
  <si>
    <t>к приказу Федерального фонда</t>
  </si>
  <si>
    <t>обязательного медицинского страхования</t>
  </si>
  <si>
    <t>от 25 марта 2019 г. N 50</t>
  </si>
  <si>
    <t>№ строки</t>
  </si>
  <si>
    <t>Приложение N 1</t>
  </si>
  <si>
    <t>Форма</t>
  </si>
  <si>
    <t>Отчетность N ЗПЗ</t>
  </si>
  <si>
    <t>"Организация защиты прав застрахованных лиц в сфере</t>
  </si>
  <si>
    <t>обязательного медицинского страхования"</t>
  </si>
  <si>
    <t>Сумма средств, полученных по искам в порядке регресса (руб.), из них на:</t>
  </si>
  <si>
    <t>Количество счетов, подвергшихся повторному МЭК, всего, в том числе:</t>
  </si>
  <si>
    <t>Сумма возмещения ущерба, причиненного застрахованному лицу, всего (руб.), в том числе по удовлетворенным искам к:</t>
  </si>
  <si>
    <t>медицинской организации, всего, в ом числе с:</t>
  </si>
  <si>
    <t>диспансерного наблюдения (за исключением диспансерного наблюдения несовершеннолетних), из них:</t>
  </si>
  <si>
    <t>Количество проведенных ЭКМП</t>
  </si>
  <si>
    <t>Количество проведенных МЭЭ</t>
  </si>
  <si>
    <t>Количество предъявленных к оплате счетов за оказанную медицинскую помощь, всего, из них:</t>
  </si>
  <si>
    <t>Количество принятых к оплате счетов, всего, из них:</t>
  </si>
  <si>
    <t>Директор</t>
  </si>
  <si>
    <t>филиала АО "МАКС-М" в г.Оренбург</t>
  </si>
  <si>
    <t>Е.Н. Денисова</t>
  </si>
  <si>
    <t>0</t>
  </si>
  <si>
    <t>7</t>
  </si>
  <si>
    <t>16</t>
  </si>
  <si>
    <t>118 324</t>
  </si>
  <si>
    <t>17 895</t>
  </si>
  <si>
    <t>27 254</t>
  </si>
  <si>
    <t>за декабрь 2020</t>
  </si>
  <si>
    <t>70 976</t>
  </si>
  <si>
    <t>2 199</t>
  </si>
  <si>
    <t>92</t>
  </si>
  <si>
    <t>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</si>
</sst>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1"/>
    </font>
    <font>
      <sz val="9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1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Arial"/>
      <family val="2"/>
      <charset val="1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6" fillId="0" borderId="0"/>
    <xf numFmtId="0" fontId="6" fillId="0" borderId="0"/>
  </cellStyleXfs>
  <cellXfs count="9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justify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0" fontId="0" fillId="2" borderId="0" xfId="0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justify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" fontId="0" fillId="2" borderId="0" xfId="0" applyNumberFormat="1" applyFill="1"/>
    <xf numFmtId="0" fontId="2" fillId="0" borderId="1" xfId="0" applyFont="1" applyFill="1" applyBorder="1" applyAlignment="1">
      <alignment wrapText="1"/>
    </xf>
    <xf numFmtId="0" fontId="0" fillId="0" borderId="1" xfId="0" applyFill="1" applyBorder="1"/>
    <xf numFmtId="0" fontId="8" fillId="0" borderId="0" xfId="0" applyFont="1"/>
    <xf numFmtId="2" fontId="8" fillId="0" borderId="0" xfId="0" applyNumberFormat="1" applyFont="1" applyAlignment="1">
      <alignment horizontal="center"/>
    </xf>
    <xf numFmtId="1" fontId="7" fillId="0" borderId="1" xfId="3" applyNumberFormat="1" applyFont="1" applyBorder="1" applyAlignment="1">
      <alignment horizontal="right" wrapText="1"/>
    </xf>
    <xf numFmtId="0" fontId="7" fillId="0" borderId="1" xfId="3" applyNumberFormat="1" applyFont="1" applyBorder="1" applyAlignment="1">
      <alignment horizontal="right" wrapText="1"/>
    </xf>
    <xf numFmtId="0" fontId="7" fillId="0" borderId="1" xfId="3" applyNumberFormat="1" applyFont="1" applyBorder="1" applyAlignment="1">
      <alignment horizontal="left" wrapText="1"/>
    </xf>
    <xf numFmtId="1" fontId="7" fillId="2" borderId="1" xfId="3" applyNumberFormat="1" applyFont="1" applyFill="1" applyBorder="1" applyAlignment="1">
      <alignment horizontal="right" wrapText="1"/>
    </xf>
    <xf numFmtId="0" fontId="7" fillId="2" borderId="1" xfId="3" applyNumberFormat="1" applyFont="1" applyFill="1" applyBorder="1" applyAlignment="1">
      <alignment horizontal="right" wrapText="1"/>
    </xf>
    <xf numFmtId="0" fontId="7" fillId="2" borderId="1" xfId="3" applyNumberFormat="1" applyFont="1" applyFill="1" applyBorder="1" applyAlignment="1">
      <alignment horizontal="left" wrapText="1"/>
    </xf>
    <xf numFmtId="1" fontId="7" fillId="0" borderId="1" xfId="3" applyNumberFormat="1" applyFont="1" applyBorder="1" applyAlignment="1">
      <alignment horizontal="left" wrapText="1"/>
    </xf>
    <xf numFmtId="3" fontId="7" fillId="0" borderId="3" xfId="0" applyNumberFormat="1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1" fontId="7" fillId="0" borderId="3" xfId="0" applyNumberFormat="1" applyFont="1" applyBorder="1" applyAlignment="1">
      <alignment horizontal="right" wrapText="1"/>
    </xf>
    <xf numFmtId="0" fontId="7" fillId="0" borderId="3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0" fontId="0" fillId="0" borderId="0" xfId="0" applyFont="1"/>
    <xf numFmtId="0" fontId="12" fillId="0" borderId="0" xfId="0" applyFont="1"/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4" fillId="0" borderId="1" xfId="4" applyNumberFormat="1" applyFont="1" applyFill="1" applyBorder="1" applyAlignment="1">
      <alignment horizontal="right" wrapText="1"/>
    </xf>
    <xf numFmtId="0" fontId="14" fillId="0" borderId="1" xfId="4" applyNumberFormat="1" applyFont="1" applyFill="1" applyBorder="1" applyAlignment="1">
      <alignment horizontal="left" wrapText="1"/>
    </xf>
    <xf numFmtId="0" fontId="11" fillId="0" borderId="1" xfId="4" applyNumberFormat="1" applyFont="1" applyFill="1" applyBorder="1" applyAlignment="1">
      <alignment horizontal="left" wrapText="1"/>
    </xf>
    <xf numFmtId="0" fontId="11" fillId="0" borderId="1" xfId="4" applyNumberFormat="1" applyFont="1" applyFill="1" applyBorder="1" applyAlignment="1">
      <alignment horizontal="right" wrapText="1"/>
    </xf>
    <xf numFmtId="1" fontId="11" fillId="0" borderId="1" xfId="4" applyNumberFormat="1" applyFont="1" applyFill="1" applyBorder="1" applyAlignment="1">
      <alignment horizontal="right" wrapText="1"/>
    </xf>
    <xf numFmtId="3" fontId="2" fillId="0" borderId="1" xfId="0" applyNumberFormat="1" applyFont="1" applyBorder="1" applyAlignment="1">
      <alignment wrapText="1"/>
    </xf>
    <xf numFmtId="1" fontId="15" fillId="0" borderId="1" xfId="3" applyNumberFormat="1" applyFont="1" applyBorder="1" applyAlignment="1">
      <alignment horizontal="right" wrapText="1"/>
    </xf>
    <xf numFmtId="0" fontId="15" fillId="0" borderId="1" xfId="3" applyNumberFormat="1" applyFont="1" applyBorder="1" applyAlignment="1">
      <alignment horizontal="right" wrapText="1"/>
    </xf>
    <xf numFmtId="1" fontId="15" fillId="2" borderId="1" xfId="3" applyNumberFormat="1" applyFont="1" applyFill="1" applyBorder="1" applyAlignment="1">
      <alignment horizontal="right" wrapText="1"/>
    </xf>
    <xf numFmtId="0" fontId="15" fillId="2" borderId="1" xfId="3" applyNumberFormat="1" applyFont="1" applyFill="1" applyBorder="1" applyAlignment="1">
      <alignment horizontal="right" wrapText="1"/>
    </xf>
    <xf numFmtId="0" fontId="15" fillId="0" borderId="1" xfId="3" applyNumberFormat="1" applyFont="1" applyBorder="1" applyAlignment="1">
      <alignment horizontal="left" wrapText="1"/>
    </xf>
    <xf numFmtId="3" fontId="15" fillId="0" borderId="1" xfId="3" applyNumberFormat="1" applyFont="1" applyFill="1" applyBorder="1" applyAlignment="1">
      <alignment horizontal="right" wrapText="1"/>
    </xf>
    <xf numFmtId="1" fontId="15" fillId="0" borderId="1" xfId="3" applyNumberFormat="1" applyFont="1" applyFill="1" applyBorder="1" applyAlignment="1">
      <alignment horizontal="right" wrapText="1"/>
    </xf>
    <xf numFmtId="0" fontId="15" fillId="0" borderId="1" xfId="3" applyNumberFormat="1" applyFont="1" applyFill="1" applyBorder="1" applyAlignment="1">
      <alignment horizontal="right" wrapText="1"/>
    </xf>
    <xf numFmtId="0" fontId="15" fillId="0" borderId="1" xfId="3" applyNumberFormat="1" applyFont="1" applyFill="1" applyBorder="1" applyAlignment="1">
      <alignment horizontal="left" wrapText="1"/>
    </xf>
    <xf numFmtId="1" fontId="16" fillId="0" borderId="1" xfId="4" applyNumberFormat="1" applyFont="1" applyFill="1" applyBorder="1" applyAlignment="1">
      <alignment horizontal="right" wrapText="1"/>
    </xf>
    <xf numFmtId="0" fontId="16" fillId="0" borderId="1" xfId="4" applyNumberFormat="1" applyFont="1" applyFill="1" applyBorder="1" applyAlignment="1">
      <alignment horizontal="right" wrapText="1"/>
    </xf>
    <xf numFmtId="0" fontId="0" fillId="0" borderId="3" xfId="0" applyBorder="1" applyAlignment="1">
      <alignment horizontal="left"/>
    </xf>
    <xf numFmtId="3" fontId="11" fillId="0" borderId="1" xfId="4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0" fillId="0" borderId="0" xfId="0" applyBorder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justify"/>
    </xf>
    <xf numFmtId="0" fontId="8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vertical="top" wrapText="1"/>
    </xf>
    <xf numFmtId="0" fontId="0" fillId="0" borderId="1" xfId="0" applyFill="1" applyBorder="1" applyAlignment="1">
      <alignment horizontal="right" vertical="top"/>
    </xf>
    <xf numFmtId="4" fontId="13" fillId="0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wrapText="1"/>
    </xf>
    <xf numFmtId="0" fontId="10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4" fontId="17" fillId="0" borderId="1" xfId="0" applyNumberFormat="1" applyFont="1" applyFill="1" applyBorder="1" applyAlignment="1">
      <alignment horizontal="right" wrapText="1"/>
    </xf>
    <xf numFmtId="4" fontId="18" fillId="0" borderId="3" xfId="0" applyNumberFormat="1" applyFont="1" applyFill="1" applyBorder="1" applyAlignment="1">
      <alignment horizontal="right" wrapText="1"/>
    </xf>
    <xf numFmtId="2" fontId="18" fillId="0" borderId="3" xfId="0" applyNumberFormat="1" applyFont="1" applyFill="1" applyBorder="1" applyAlignment="1">
      <alignment horizontal="right" wrapText="1"/>
    </xf>
    <xf numFmtId="4" fontId="10" fillId="0" borderId="0" xfId="0" applyNumberFormat="1" applyFont="1" applyFill="1"/>
  </cellXfs>
  <cellStyles count="5">
    <cellStyle name="Обычный" xfId="0" builtinId="0"/>
    <cellStyle name="Обычный 3" xfId="1"/>
    <cellStyle name="Обычный 3 2" xfId="2"/>
    <cellStyle name="Обычный_Табл.6" xfId="3"/>
    <cellStyle name="Обычный_Табл.8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3E6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tabSelected="1" zoomScale="80" zoomScaleNormal="80" workbookViewId="0">
      <selection activeCell="H53" sqref="H53:H79"/>
    </sheetView>
  </sheetViews>
  <sheetFormatPr defaultRowHeight="15" x14ac:dyDescent="0.25"/>
  <cols>
    <col min="1" max="1" width="97.28515625" customWidth="1"/>
    <col min="2" max="2" width="11" style="3" customWidth="1"/>
    <col min="3" max="9" width="13.28515625" style="79" customWidth="1"/>
    <col min="10" max="11" width="9.140625" style="79"/>
  </cols>
  <sheetData>
    <row r="1" spans="1:9" ht="15.75" x14ac:dyDescent="0.25">
      <c r="I1" s="80" t="s">
        <v>509</v>
      </c>
    </row>
    <row r="2" spans="1:9" ht="15.75" x14ac:dyDescent="0.25">
      <c r="I2" s="80" t="s">
        <v>505</v>
      </c>
    </row>
    <row r="3" spans="1:9" ht="15.75" x14ac:dyDescent="0.25">
      <c r="I3" s="80" t="s">
        <v>506</v>
      </c>
    </row>
    <row r="4" spans="1:9" ht="15.75" x14ac:dyDescent="0.25">
      <c r="I4" s="80" t="s">
        <v>507</v>
      </c>
    </row>
    <row r="5" spans="1:9" ht="15.75" x14ac:dyDescent="0.25">
      <c r="I5" s="80"/>
    </row>
    <row r="6" spans="1:9" ht="15.75" x14ac:dyDescent="0.25">
      <c r="I6" s="80" t="s">
        <v>510</v>
      </c>
    </row>
    <row r="7" spans="1:9" ht="15.75" x14ac:dyDescent="0.25">
      <c r="I7" s="80"/>
    </row>
    <row r="8" spans="1:9" ht="15.75" x14ac:dyDescent="0.25">
      <c r="A8" s="69" t="s">
        <v>511</v>
      </c>
      <c r="B8" s="69"/>
      <c r="C8" s="69"/>
      <c r="D8" s="69"/>
      <c r="E8" s="69"/>
      <c r="F8" s="69"/>
      <c r="G8" s="69"/>
      <c r="H8" s="69"/>
      <c r="I8" s="69"/>
    </row>
    <row r="9" spans="1:9" ht="15.75" x14ac:dyDescent="0.25">
      <c r="A9" s="69" t="s">
        <v>512</v>
      </c>
      <c r="B9" s="69"/>
      <c r="C9" s="69"/>
      <c r="D9" s="69"/>
      <c r="E9" s="69"/>
      <c r="F9" s="69"/>
      <c r="G9" s="69"/>
      <c r="H9" s="69"/>
      <c r="I9" s="69"/>
    </row>
    <row r="10" spans="1:9" ht="15.75" x14ac:dyDescent="0.25">
      <c r="A10" s="69" t="s">
        <v>513</v>
      </c>
      <c r="B10" s="69"/>
      <c r="C10" s="69"/>
      <c r="D10" s="69"/>
      <c r="E10" s="69"/>
      <c r="F10" s="69"/>
      <c r="G10" s="69"/>
      <c r="H10" s="69"/>
      <c r="I10" s="69"/>
    </row>
    <row r="11" spans="1:9" ht="15.75" x14ac:dyDescent="0.25">
      <c r="A11" s="29"/>
      <c r="B11" s="30"/>
      <c r="C11" s="81"/>
      <c r="D11" s="82"/>
      <c r="E11" s="82"/>
      <c r="F11" s="82"/>
      <c r="G11" s="82"/>
      <c r="H11" s="82"/>
      <c r="I11" s="82"/>
    </row>
    <row r="12" spans="1:9" x14ac:dyDescent="0.25">
      <c r="A12" s="72" t="s">
        <v>532</v>
      </c>
      <c r="B12" s="72"/>
      <c r="C12" s="72"/>
      <c r="D12" s="72"/>
      <c r="E12" s="72"/>
      <c r="F12" s="72"/>
      <c r="G12" s="72"/>
      <c r="H12" s="72"/>
      <c r="I12" s="72"/>
    </row>
    <row r="13" spans="1:9" ht="15.75" x14ac:dyDescent="0.25">
      <c r="I13" s="80" t="s">
        <v>0</v>
      </c>
    </row>
    <row r="14" spans="1:9" ht="15.75" x14ac:dyDescent="0.25">
      <c r="A14" s="2"/>
    </row>
    <row r="15" spans="1:9" ht="15.75" x14ac:dyDescent="0.25">
      <c r="A15" s="68" t="s">
        <v>1</v>
      </c>
      <c r="B15" s="68"/>
      <c r="C15" s="68"/>
      <c r="D15" s="68"/>
      <c r="E15" s="68"/>
      <c r="F15" s="68"/>
      <c r="G15" s="68"/>
      <c r="H15" s="68"/>
      <c r="I15" s="68"/>
    </row>
    <row r="17" spans="1:9" ht="15.75" x14ac:dyDescent="0.25">
      <c r="A17" s="70" t="s">
        <v>2</v>
      </c>
      <c r="B17" s="71" t="s">
        <v>3</v>
      </c>
      <c r="C17" s="83" t="s">
        <v>4</v>
      </c>
      <c r="D17" s="83" t="s">
        <v>5</v>
      </c>
      <c r="E17" s="83"/>
      <c r="F17" s="83"/>
      <c r="G17" s="83"/>
      <c r="H17" s="83"/>
      <c r="I17" s="83"/>
    </row>
    <row r="18" spans="1:9" ht="51" customHeight="1" x14ac:dyDescent="0.25">
      <c r="A18" s="70"/>
      <c r="B18" s="71"/>
      <c r="C18" s="83"/>
      <c r="D18" s="83" t="s">
        <v>6</v>
      </c>
      <c r="E18" s="83"/>
      <c r="F18" s="83"/>
      <c r="G18" s="83" t="s">
        <v>7</v>
      </c>
      <c r="H18" s="83"/>
      <c r="I18" s="83"/>
    </row>
    <row r="19" spans="1:9" ht="15.75" x14ac:dyDescent="0.25">
      <c r="A19" s="70"/>
      <c r="B19" s="71"/>
      <c r="C19" s="83"/>
      <c r="D19" s="83" t="s">
        <v>8</v>
      </c>
      <c r="E19" s="83" t="s">
        <v>9</v>
      </c>
      <c r="F19" s="83"/>
      <c r="G19" s="83" t="s">
        <v>8</v>
      </c>
      <c r="H19" s="83" t="s">
        <v>9</v>
      </c>
      <c r="I19" s="83"/>
    </row>
    <row r="20" spans="1:9" ht="15.75" x14ac:dyDescent="0.25">
      <c r="A20" s="70"/>
      <c r="B20" s="71"/>
      <c r="C20" s="83"/>
      <c r="D20" s="83"/>
      <c r="E20" s="84" t="s">
        <v>10</v>
      </c>
      <c r="F20" s="84" t="s">
        <v>11</v>
      </c>
      <c r="G20" s="83"/>
      <c r="H20" s="84" t="s">
        <v>10</v>
      </c>
      <c r="I20" s="84" t="s">
        <v>11</v>
      </c>
    </row>
    <row r="21" spans="1:9" ht="15.75" x14ac:dyDescent="0.25">
      <c r="A21" s="4">
        <v>1</v>
      </c>
      <c r="B21" s="4">
        <v>2</v>
      </c>
      <c r="C21" s="84">
        <v>3</v>
      </c>
      <c r="D21" s="84">
        <v>4</v>
      </c>
      <c r="E21" s="84">
        <v>5</v>
      </c>
      <c r="F21" s="84">
        <v>6</v>
      </c>
      <c r="G21" s="84">
        <v>7</v>
      </c>
      <c r="H21" s="84">
        <v>8</v>
      </c>
      <c r="I21" s="84">
        <v>9</v>
      </c>
    </row>
    <row r="22" spans="1:9" ht="15.6" customHeight="1" x14ac:dyDescent="0.25">
      <c r="A22" s="8" t="s">
        <v>12</v>
      </c>
      <c r="B22" s="9">
        <v>1</v>
      </c>
      <c r="C22" s="85">
        <v>2088</v>
      </c>
      <c r="D22" s="85">
        <v>0</v>
      </c>
      <c r="E22" s="85">
        <v>0</v>
      </c>
      <c r="F22" s="85">
        <v>0</v>
      </c>
      <c r="G22" s="85">
        <v>2088</v>
      </c>
      <c r="H22" s="85">
        <v>1050</v>
      </c>
      <c r="I22" s="28">
        <v>1038</v>
      </c>
    </row>
    <row r="23" spans="1:9" ht="15.6" customHeight="1" x14ac:dyDescent="0.25">
      <c r="A23" s="8" t="s">
        <v>13</v>
      </c>
      <c r="B23" s="9">
        <v>2</v>
      </c>
      <c r="C23" s="85">
        <v>38</v>
      </c>
      <c r="D23" s="85">
        <v>0</v>
      </c>
      <c r="E23" s="85">
        <v>0</v>
      </c>
      <c r="F23" s="85">
        <v>0</v>
      </c>
      <c r="G23" s="85">
        <v>38</v>
      </c>
      <c r="H23" s="85">
        <v>0</v>
      </c>
      <c r="I23" s="28">
        <v>38</v>
      </c>
    </row>
    <row r="24" spans="1:9" ht="15.6" customHeight="1" x14ac:dyDescent="0.25">
      <c r="A24" s="8" t="s">
        <v>14</v>
      </c>
      <c r="B24" s="9">
        <v>3</v>
      </c>
      <c r="C24" s="85">
        <v>32</v>
      </c>
      <c r="D24" s="85">
        <v>0</v>
      </c>
      <c r="E24" s="85">
        <v>0</v>
      </c>
      <c r="F24" s="85">
        <v>0</v>
      </c>
      <c r="G24" s="85">
        <v>32</v>
      </c>
      <c r="H24" s="85">
        <v>0</v>
      </c>
      <c r="I24" s="28">
        <v>32</v>
      </c>
    </row>
    <row r="25" spans="1:9" ht="15.6" customHeight="1" x14ac:dyDescent="0.25">
      <c r="A25" s="8" t="s">
        <v>15</v>
      </c>
      <c r="B25" s="9" t="s">
        <v>69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  <c r="H25" s="85">
        <v>0</v>
      </c>
      <c r="I25" s="28">
        <v>0</v>
      </c>
    </row>
    <row r="26" spans="1:9" ht="15.6" customHeight="1" x14ac:dyDescent="0.25">
      <c r="A26" s="8" t="s">
        <v>16</v>
      </c>
      <c r="B26" s="9" t="s">
        <v>70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  <c r="H26" s="85">
        <v>0</v>
      </c>
      <c r="I26" s="28">
        <v>0</v>
      </c>
    </row>
    <row r="27" spans="1:9" ht="15.6" customHeight="1" x14ac:dyDescent="0.25">
      <c r="A27" s="8" t="s">
        <v>17</v>
      </c>
      <c r="B27" s="9" t="s">
        <v>71</v>
      </c>
      <c r="C27" s="85">
        <v>9</v>
      </c>
      <c r="D27" s="85">
        <v>0</v>
      </c>
      <c r="E27" s="85">
        <v>0</v>
      </c>
      <c r="F27" s="85">
        <v>0</v>
      </c>
      <c r="G27" s="85">
        <v>9</v>
      </c>
      <c r="H27" s="85">
        <v>0</v>
      </c>
      <c r="I27" s="28">
        <v>9</v>
      </c>
    </row>
    <row r="28" spans="1:9" ht="15.6" customHeight="1" x14ac:dyDescent="0.25">
      <c r="A28" s="8" t="s">
        <v>18</v>
      </c>
      <c r="B28" s="9" t="s">
        <v>72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  <c r="H28" s="85">
        <v>0</v>
      </c>
      <c r="I28" s="28">
        <v>0</v>
      </c>
    </row>
    <row r="29" spans="1:9" ht="15.6" customHeight="1" x14ac:dyDescent="0.25">
      <c r="A29" s="8" t="s">
        <v>77</v>
      </c>
      <c r="B29" s="9" t="s">
        <v>73</v>
      </c>
      <c r="C29" s="85">
        <v>0</v>
      </c>
      <c r="D29" s="85">
        <v>0</v>
      </c>
      <c r="E29" s="85">
        <v>0</v>
      </c>
      <c r="F29" s="85">
        <v>0</v>
      </c>
      <c r="G29" s="85">
        <v>0</v>
      </c>
      <c r="H29" s="85">
        <v>0</v>
      </c>
      <c r="I29" s="28">
        <v>0</v>
      </c>
    </row>
    <row r="30" spans="1:9" ht="15.6" customHeight="1" x14ac:dyDescent="0.25">
      <c r="A30" s="8" t="s">
        <v>19</v>
      </c>
      <c r="B30" s="9" t="s">
        <v>76</v>
      </c>
      <c r="C30" s="85">
        <v>0</v>
      </c>
      <c r="D30" s="85">
        <v>0</v>
      </c>
      <c r="E30" s="85">
        <v>0</v>
      </c>
      <c r="F30" s="85">
        <v>0</v>
      </c>
      <c r="G30" s="85">
        <v>0</v>
      </c>
      <c r="H30" s="85">
        <v>0</v>
      </c>
      <c r="I30" s="28">
        <v>0</v>
      </c>
    </row>
    <row r="31" spans="1:9" ht="15.6" customHeight="1" x14ac:dyDescent="0.25">
      <c r="A31" s="8" t="s">
        <v>78</v>
      </c>
      <c r="B31" s="9" t="s">
        <v>74</v>
      </c>
      <c r="C31" s="85">
        <v>15</v>
      </c>
      <c r="D31" s="85">
        <v>0</v>
      </c>
      <c r="E31" s="85">
        <v>0</v>
      </c>
      <c r="F31" s="85">
        <v>0</v>
      </c>
      <c r="G31" s="85">
        <v>15</v>
      </c>
      <c r="H31" s="85">
        <v>0</v>
      </c>
      <c r="I31" s="28">
        <v>15</v>
      </c>
    </row>
    <row r="32" spans="1:9" ht="15.6" customHeight="1" x14ac:dyDescent="0.25">
      <c r="A32" s="8" t="s">
        <v>20</v>
      </c>
      <c r="B32" s="9" t="s">
        <v>79</v>
      </c>
      <c r="C32" s="85">
        <v>0</v>
      </c>
      <c r="D32" s="85">
        <v>0</v>
      </c>
      <c r="E32" s="85">
        <v>0</v>
      </c>
      <c r="F32" s="85">
        <v>0</v>
      </c>
      <c r="G32" s="85">
        <v>0</v>
      </c>
      <c r="H32" s="85">
        <v>0</v>
      </c>
      <c r="I32" s="28">
        <v>0</v>
      </c>
    </row>
    <row r="33" spans="1:9" ht="31.5" x14ac:dyDescent="0.25">
      <c r="A33" s="8" t="s">
        <v>80</v>
      </c>
      <c r="B33" s="9" t="s">
        <v>81</v>
      </c>
      <c r="C33" s="85">
        <v>5</v>
      </c>
      <c r="D33" s="85">
        <v>0</v>
      </c>
      <c r="E33" s="85">
        <v>0</v>
      </c>
      <c r="F33" s="85">
        <v>0</v>
      </c>
      <c r="G33" s="85">
        <v>5</v>
      </c>
      <c r="H33" s="85">
        <v>0</v>
      </c>
      <c r="I33" s="86">
        <v>5</v>
      </c>
    </row>
    <row r="34" spans="1:9" ht="15.6" customHeight="1" x14ac:dyDescent="0.25">
      <c r="A34" s="8" t="s">
        <v>22</v>
      </c>
      <c r="B34" s="9" t="s">
        <v>23</v>
      </c>
      <c r="C34" s="85">
        <v>0</v>
      </c>
      <c r="D34" s="85">
        <v>0</v>
      </c>
      <c r="E34" s="85">
        <v>0</v>
      </c>
      <c r="F34" s="85">
        <v>0</v>
      </c>
      <c r="G34" s="85">
        <v>0</v>
      </c>
      <c r="H34" s="85">
        <v>0</v>
      </c>
      <c r="I34" s="28">
        <v>0</v>
      </c>
    </row>
    <row r="35" spans="1:9" ht="31.5" x14ac:dyDescent="0.25">
      <c r="A35" s="8" t="s">
        <v>24</v>
      </c>
      <c r="B35" s="9" t="s">
        <v>82</v>
      </c>
      <c r="C35" s="85">
        <v>0</v>
      </c>
      <c r="D35" s="85">
        <v>0</v>
      </c>
      <c r="E35" s="85">
        <v>0</v>
      </c>
      <c r="F35" s="85">
        <v>0</v>
      </c>
      <c r="G35" s="85">
        <v>0</v>
      </c>
      <c r="H35" s="85">
        <v>0</v>
      </c>
      <c r="I35" s="86">
        <v>0</v>
      </c>
    </row>
    <row r="36" spans="1:9" ht="15.6" customHeight="1" x14ac:dyDescent="0.25">
      <c r="A36" s="8" t="s">
        <v>25</v>
      </c>
      <c r="B36" s="9" t="s">
        <v>83</v>
      </c>
      <c r="C36" s="85">
        <v>1</v>
      </c>
      <c r="D36" s="85">
        <v>0</v>
      </c>
      <c r="E36" s="85">
        <v>0</v>
      </c>
      <c r="F36" s="85">
        <v>0</v>
      </c>
      <c r="G36" s="85">
        <v>1</v>
      </c>
      <c r="H36" s="85">
        <v>0</v>
      </c>
      <c r="I36" s="28">
        <v>1</v>
      </c>
    </row>
    <row r="37" spans="1:9" ht="31.5" x14ac:dyDescent="0.25">
      <c r="A37" s="8" t="s">
        <v>26</v>
      </c>
      <c r="B37" s="9" t="s">
        <v>84</v>
      </c>
      <c r="C37" s="85">
        <v>0</v>
      </c>
      <c r="D37" s="85">
        <v>0</v>
      </c>
      <c r="E37" s="85">
        <v>0</v>
      </c>
      <c r="F37" s="85">
        <v>0</v>
      </c>
      <c r="G37" s="85">
        <v>0</v>
      </c>
      <c r="H37" s="85">
        <v>0</v>
      </c>
      <c r="I37" s="86">
        <v>0</v>
      </c>
    </row>
    <row r="38" spans="1:9" ht="31.5" x14ac:dyDescent="0.25">
      <c r="A38" s="8" t="s">
        <v>27</v>
      </c>
      <c r="B38" s="9" t="s">
        <v>75</v>
      </c>
      <c r="C38" s="85">
        <v>2</v>
      </c>
      <c r="D38" s="85">
        <v>0</v>
      </c>
      <c r="E38" s="85">
        <v>0</v>
      </c>
      <c r="F38" s="85">
        <v>0</v>
      </c>
      <c r="G38" s="85">
        <v>2</v>
      </c>
      <c r="H38" s="85">
        <v>0</v>
      </c>
      <c r="I38" s="86">
        <v>2</v>
      </c>
    </row>
    <row r="39" spans="1:9" ht="31.5" x14ac:dyDescent="0.25">
      <c r="A39" s="8" t="s">
        <v>28</v>
      </c>
      <c r="B39" s="9" t="s">
        <v>85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5"/>
      <c r="I39" s="86">
        <v>0</v>
      </c>
    </row>
    <row r="40" spans="1:9" ht="31.5" x14ac:dyDescent="0.25">
      <c r="A40" s="8" t="s">
        <v>29</v>
      </c>
      <c r="B40" s="9" t="s">
        <v>86</v>
      </c>
      <c r="C40" s="85">
        <v>2</v>
      </c>
      <c r="D40" s="85">
        <v>0</v>
      </c>
      <c r="E40" s="85">
        <v>0</v>
      </c>
      <c r="F40" s="85">
        <v>0</v>
      </c>
      <c r="G40" s="85">
        <v>2</v>
      </c>
      <c r="H40" s="85">
        <v>0</v>
      </c>
      <c r="I40" s="86">
        <v>2</v>
      </c>
    </row>
    <row r="41" spans="1:9" ht="15.6" customHeight="1" x14ac:dyDescent="0.25">
      <c r="A41" s="8" t="s">
        <v>30</v>
      </c>
      <c r="B41" s="9" t="s">
        <v>87</v>
      </c>
      <c r="C41" s="85">
        <v>0</v>
      </c>
      <c r="D41" s="85">
        <v>0</v>
      </c>
      <c r="E41" s="85">
        <v>0</v>
      </c>
      <c r="F41" s="85">
        <v>0</v>
      </c>
      <c r="G41" s="85">
        <v>0</v>
      </c>
      <c r="H41" s="85">
        <v>0</v>
      </c>
      <c r="I41" s="28">
        <v>0</v>
      </c>
    </row>
    <row r="42" spans="1:9" ht="31.5" x14ac:dyDescent="0.25">
      <c r="A42" s="8" t="s">
        <v>31</v>
      </c>
      <c r="B42" s="9" t="s">
        <v>88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5">
        <v>0</v>
      </c>
      <c r="I42" s="85">
        <v>0</v>
      </c>
    </row>
    <row r="43" spans="1:9" ht="15.6" customHeight="1" x14ac:dyDescent="0.25">
      <c r="A43" s="8" t="s">
        <v>30</v>
      </c>
      <c r="B43" s="9" t="s">
        <v>32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5">
        <v>0</v>
      </c>
      <c r="I43" s="85">
        <v>0</v>
      </c>
    </row>
    <row r="44" spans="1:9" ht="15.6" customHeight="1" x14ac:dyDescent="0.25">
      <c r="A44" s="8" t="s">
        <v>33</v>
      </c>
      <c r="B44" s="9" t="s">
        <v>89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5">
        <v>0</v>
      </c>
      <c r="I44" s="85">
        <v>0</v>
      </c>
    </row>
    <row r="45" spans="1:9" ht="15.6" customHeight="1" x14ac:dyDescent="0.25">
      <c r="A45" s="8" t="s">
        <v>34</v>
      </c>
      <c r="B45" s="9" t="s">
        <v>90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5">
        <v>0</v>
      </c>
      <c r="I45" s="85">
        <v>0</v>
      </c>
    </row>
    <row r="46" spans="1:9" ht="31.5" x14ac:dyDescent="0.25">
      <c r="A46" s="8" t="s">
        <v>35</v>
      </c>
      <c r="B46" s="9" t="s">
        <v>36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5">
        <v>0</v>
      </c>
      <c r="I46" s="85">
        <v>0</v>
      </c>
    </row>
    <row r="47" spans="1:9" ht="31.5" x14ac:dyDescent="0.25">
      <c r="A47" s="8" t="s">
        <v>37</v>
      </c>
      <c r="B47" s="9" t="s">
        <v>38</v>
      </c>
      <c r="C47" s="85">
        <v>0</v>
      </c>
      <c r="D47" s="85">
        <v>0</v>
      </c>
      <c r="E47" s="85">
        <v>0</v>
      </c>
      <c r="F47" s="85">
        <v>0</v>
      </c>
      <c r="G47" s="85">
        <v>0</v>
      </c>
      <c r="H47" s="85">
        <v>0</v>
      </c>
      <c r="I47" s="85">
        <v>0</v>
      </c>
    </row>
    <row r="48" spans="1:9" ht="47.25" x14ac:dyDescent="0.25">
      <c r="A48" s="8" t="s">
        <v>39</v>
      </c>
      <c r="B48" s="9" t="s">
        <v>91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5">
        <v>0</v>
      </c>
      <c r="I48" s="85">
        <v>0</v>
      </c>
    </row>
    <row r="49" spans="1:9" ht="15.75" x14ac:dyDescent="0.25">
      <c r="A49" s="8" t="s">
        <v>40</v>
      </c>
      <c r="B49" s="9" t="s">
        <v>92</v>
      </c>
      <c r="C49" s="85">
        <v>4</v>
      </c>
      <c r="D49" s="85">
        <v>0</v>
      </c>
      <c r="E49" s="85">
        <v>0</v>
      </c>
      <c r="F49" s="85">
        <v>0</v>
      </c>
      <c r="G49" s="85">
        <v>4</v>
      </c>
      <c r="H49" s="85">
        <v>0</v>
      </c>
      <c r="I49" s="85">
        <v>4</v>
      </c>
    </row>
    <row r="50" spans="1:9" ht="47.25" x14ac:dyDescent="0.25">
      <c r="A50" s="8" t="s">
        <v>93</v>
      </c>
      <c r="B50" s="9" t="s">
        <v>94</v>
      </c>
      <c r="C50" s="85">
        <v>2</v>
      </c>
      <c r="D50" s="85">
        <v>0</v>
      </c>
      <c r="E50" s="85">
        <v>0</v>
      </c>
      <c r="F50" s="85">
        <v>0</v>
      </c>
      <c r="G50" s="85">
        <v>2</v>
      </c>
      <c r="H50" s="85">
        <v>0</v>
      </c>
      <c r="I50" s="85">
        <v>2</v>
      </c>
    </row>
    <row r="51" spans="1:9" ht="15.75" x14ac:dyDescent="0.25">
      <c r="A51" s="8" t="s">
        <v>41</v>
      </c>
      <c r="B51" s="9" t="s">
        <v>95</v>
      </c>
      <c r="C51" s="85">
        <v>2</v>
      </c>
      <c r="D51" s="85">
        <v>0</v>
      </c>
      <c r="E51" s="85">
        <v>0</v>
      </c>
      <c r="F51" s="85">
        <v>0</v>
      </c>
      <c r="G51" s="85">
        <v>2</v>
      </c>
      <c r="H51" s="85">
        <v>0</v>
      </c>
      <c r="I51" s="85">
        <v>2</v>
      </c>
    </row>
    <row r="52" spans="1:9" ht="15.6" customHeight="1" x14ac:dyDescent="0.25">
      <c r="A52" s="8" t="s">
        <v>42</v>
      </c>
      <c r="B52" s="9" t="s">
        <v>96</v>
      </c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85">
        <v>0</v>
      </c>
      <c r="I52" s="85">
        <v>0</v>
      </c>
    </row>
    <row r="53" spans="1:9" ht="15.6" customHeight="1" x14ac:dyDescent="0.25">
      <c r="A53" s="8" t="s">
        <v>97</v>
      </c>
      <c r="B53" s="9" t="s">
        <v>98</v>
      </c>
      <c r="C53" s="85">
        <v>2050</v>
      </c>
      <c r="D53" s="85">
        <v>0</v>
      </c>
      <c r="E53" s="85">
        <v>0</v>
      </c>
      <c r="F53" s="85">
        <v>0</v>
      </c>
      <c r="G53" s="85">
        <v>2050</v>
      </c>
      <c r="H53" s="85">
        <v>1050</v>
      </c>
      <c r="I53" s="85">
        <v>1000</v>
      </c>
    </row>
    <row r="54" spans="1:9" ht="15.6" customHeight="1" x14ac:dyDescent="0.25">
      <c r="A54" s="8" t="s">
        <v>43</v>
      </c>
      <c r="B54" s="9" t="s">
        <v>99</v>
      </c>
      <c r="C54" s="85">
        <v>253</v>
      </c>
      <c r="D54" s="85">
        <v>0</v>
      </c>
      <c r="E54" s="85">
        <v>0</v>
      </c>
      <c r="F54" s="85">
        <v>0</v>
      </c>
      <c r="G54" s="85">
        <v>253</v>
      </c>
      <c r="H54" s="85">
        <v>19</v>
      </c>
      <c r="I54" s="85">
        <v>234</v>
      </c>
    </row>
    <row r="55" spans="1:9" ht="15.6" customHeight="1" x14ac:dyDescent="0.25">
      <c r="A55" s="8" t="s">
        <v>44</v>
      </c>
      <c r="B55" s="9" t="s">
        <v>100</v>
      </c>
      <c r="C55" s="85">
        <v>1238</v>
      </c>
      <c r="D55" s="85">
        <v>0</v>
      </c>
      <c r="E55" s="85">
        <v>0</v>
      </c>
      <c r="F55" s="85">
        <v>0</v>
      </c>
      <c r="G55" s="85">
        <v>1238</v>
      </c>
      <c r="H55" s="85">
        <v>483</v>
      </c>
      <c r="I55" s="85">
        <v>755</v>
      </c>
    </row>
    <row r="56" spans="1:9" ht="15.6" customHeight="1" x14ac:dyDescent="0.25">
      <c r="A56" s="8" t="s">
        <v>45</v>
      </c>
      <c r="B56" s="9" t="s">
        <v>101</v>
      </c>
      <c r="C56" s="85">
        <v>37</v>
      </c>
      <c r="D56" s="85">
        <v>0</v>
      </c>
      <c r="E56" s="85">
        <v>0</v>
      </c>
      <c r="F56" s="85">
        <v>0</v>
      </c>
      <c r="G56" s="85">
        <v>37</v>
      </c>
      <c r="H56" s="85">
        <v>35</v>
      </c>
      <c r="I56" s="85">
        <v>2</v>
      </c>
    </row>
    <row r="57" spans="1:9" ht="15.6" customHeight="1" x14ac:dyDescent="0.25">
      <c r="A57" s="8" t="s">
        <v>46</v>
      </c>
      <c r="B57" s="9" t="s">
        <v>102</v>
      </c>
      <c r="C57" s="85">
        <v>0</v>
      </c>
      <c r="D57" s="85"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</row>
    <row r="58" spans="1:9" ht="15.6" customHeight="1" x14ac:dyDescent="0.25">
      <c r="A58" s="8" t="s">
        <v>47</v>
      </c>
      <c r="B58" s="9" t="s">
        <v>103</v>
      </c>
      <c r="C58" s="85">
        <v>150</v>
      </c>
      <c r="D58" s="85">
        <v>0</v>
      </c>
      <c r="E58" s="85">
        <v>0</v>
      </c>
      <c r="F58" s="85">
        <v>0</v>
      </c>
      <c r="G58" s="85">
        <v>150</v>
      </c>
      <c r="H58" s="85">
        <v>146</v>
      </c>
      <c r="I58" s="85">
        <v>4</v>
      </c>
    </row>
    <row r="59" spans="1:9" ht="15.6" customHeight="1" x14ac:dyDescent="0.25">
      <c r="A59" s="8" t="s">
        <v>48</v>
      </c>
      <c r="B59" s="9" t="s">
        <v>104</v>
      </c>
      <c r="C59" s="85">
        <v>121</v>
      </c>
      <c r="D59" s="85">
        <v>0</v>
      </c>
      <c r="E59" s="85">
        <v>0</v>
      </c>
      <c r="F59" s="85">
        <v>0</v>
      </c>
      <c r="G59" s="85">
        <v>121</v>
      </c>
      <c r="H59" s="85">
        <v>119</v>
      </c>
      <c r="I59" s="85">
        <v>2</v>
      </c>
    </row>
    <row r="60" spans="1:9" ht="15.6" customHeight="1" x14ac:dyDescent="0.25">
      <c r="A60" s="8" t="s">
        <v>49</v>
      </c>
      <c r="B60" s="9" t="s">
        <v>105</v>
      </c>
      <c r="C60" s="85">
        <v>18</v>
      </c>
      <c r="D60" s="85">
        <v>0</v>
      </c>
      <c r="E60" s="85">
        <v>0</v>
      </c>
      <c r="F60" s="85">
        <v>0</v>
      </c>
      <c r="G60" s="85">
        <v>18</v>
      </c>
      <c r="H60" s="85">
        <v>18</v>
      </c>
      <c r="I60" s="85">
        <v>0</v>
      </c>
    </row>
    <row r="61" spans="1:9" ht="15.6" customHeight="1" x14ac:dyDescent="0.25">
      <c r="A61" s="8" t="s">
        <v>50</v>
      </c>
      <c r="B61" s="9" t="s">
        <v>106</v>
      </c>
      <c r="C61" s="85">
        <v>0</v>
      </c>
      <c r="D61" s="85">
        <v>0</v>
      </c>
      <c r="E61" s="85">
        <v>0</v>
      </c>
      <c r="F61" s="85">
        <v>0</v>
      </c>
      <c r="G61" s="85">
        <v>0</v>
      </c>
      <c r="H61" s="85">
        <v>0</v>
      </c>
      <c r="I61" s="85">
        <v>0</v>
      </c>
    </row>
    <row r="62" spans="1:9" ht="15.6" customHeight="1" x14ac:dyDescent="0.25">
      <c r="A62" s="8" t="s">
        <v>51</v>
      </c>
      <c r="B62" s="9" t="s">
        <v>107</v>
      </c>
      <c r="C62" s="85">
        <v>14</v>
      </c>
      <c r="D62" s="85">
        <v>0</v>
      </c>
      <c r="E62" s="85">
        <v>0</v>
      </c>
      <c r="F62" s="85">
        <v>0</v>
      </c>
      <c r="G62" s="85">
        <v>14</v>
      </c>
      <c r="H62" s="85">
        <v>13</v>
      </c>
      <c r="I62" s="85">
        <v>1</v>
      </c>
    </row>
    <row r="63" spans="1:9" ht="31.5" x14ac:dyDescent="0.25">
      <c r="A63" s="8" t="s">
        <v>52</v>
      </c>
      <c r="B63" s="9" t="s">
        <v>108</v>
      </c>
      <c r="C63" s="85">
        <v>3</v>
      </c>
      <c r="D63" s="85">
        <v>0</v>
      </c>
      <c r="E63" s="85">
        <v>0</v>
      </c>
      <c r="F63" s="85">
        <v>0</v>
      </c>
      <c r="G63" s="85">
        <v>3</v>
      </c>
      <c r="H63" s="85">
        <v>3</v>
      </c>
      <c r="I63" s="85">
        <v>0</v>
      </c>
    </row>
    <row r="64" spans="1:9" ht="15.6" customHeight="1" x14ac:dyDescent="0.25">
      <c r="A64" s="8" t="s">
        <v>25</v>
      </c>
      <c r="B64" s="9" t="s">
        <v>109</v>
      </c>
      <c r="C64" s="85">
        <v>6</v>
      </c>
      <c r="D64" s="85">
        <v>0</v>
      </c>
      <c r="E64" s="85">
        <v>0</v>
      </c>
      <c r="F64" s="85">
        <v>0</v>
      </c>
      <c r="G64" s="85">
        <v>6</v>
      </c>
      <c r="H64" s="85">
        <v>6</v>
      </c>
      <c r="I64" s="85">
        <v>0</v>
      </c>
    </row>
    <row r="65" spans="1:9" ht="15.6" customHeight="1" x14ac:dyDescent="0.25">
      <c r="A65" s="8" t="s">
        <v>53</v>
      </c>
      <c r="B65" s="9" t="s">
        <v>110</v>
      </c>
      <c r="C65" s="85">
        <v>130</v>
      </c>
      <c r="D65" s="85">
        <v>0</v>
      </c>
      <c r="E65" s="85">
        <v>0</v>
      </c>
      <c r="F65" s="85">
        <v>0</v>
      </c>
      <c r="G65" s="85">
        <v>130</v>
      </c>
      <c r="H65" s="85">
        <v>130</v>
      </c>
      <c r="I65" s="85">
        <v>0</v>
      </c>
    </row>
    <row r="66" spans="1:9" ht="15.6" customHeight="1" x14ac:dyDescent="0.25">
      <c r="A66" s="8" t="s">
        <v>54</v>
      </c>
      <c r="B66" s="9" t="s">
        <v>111</v>
      </c>
      <c r="C66" s="85">
        <v>35</v>
      </c>
      <c r="D66" s="85">
        <v>0</v>
      </c>
      <c r="E66" s="85">
        <v>0</v>
      </c>
      <c r="F66" s="85">
        <v>0</v>
      </c>
      <c r="G66" s="85">
        <v>35</v>
      </c>
      <c r="H66" s="85">
        <v>35</v>
      </c>
      <c r="I66" s="85">
        <v>0</v>
      </c>
    </row>
    <row r="67" spans="1:9" ht="15.6" customHeight="1" x14ac:dyDescent="0.25">
      <c r="A67" s="8" t="s">
        <v>55</v>
      </c>
      <c r="B67" s="9" t="s">
        <v>112</v>
      </c>
      <c r="C67" s="85">
        <v>84</v>
      </c>
      <c r="D67" s="85">
        <v>0</v>
      </c>
      <c r="E67" s="85">
        <v>0</v>
      </c>
      <c r="F67" s="85">
        <v>0</v>
      </c>
      <c r="G67" s="85">
        <v>84</v>
      </c>
      <c r="H67" s="85">
        <v>84</v>
      </c>
      <c r="I67" s="85">
        <v>0</v>
      </c>
    </row>
    <row r="68" spans="1:9" ht="15.6" customHeight="1" x14ac:dyDescent="0.25">
      <c r="A68" s="8" t="s">
        <v>30</v>
      </c>
      <c r="B68" s="9" t="s">
        <v>56</v>
      </c>
      <c r="C68" s="85">
        <v>22</v>
      </c>
      <c r="D68" s="85">
        <v>0</v>
      </c>
      <c r="E68" s="85">
        <v>0</v>
      </c>
      <c r="F68" s="85">
        <v>0</v>
      </c>
      <c r="G68" s="85">
        <v>22</v>
      </c>
      <c r="H68" s="85">
        <v>22</v>
      </c>
      <c r="I68" s="85">
        <v>0</v>
      </c>
    </row>
    <row r="69" spans="1:9" ht="31.5" x14ac:dyDescent="0.25">
      <c r="A69" s="8" t="s">
        <v>57</v>
      </c>
      <c r="B69" s="9" t="s">
        <v>113</v>
      </c>
      <c r="C69" s="85">
        <v>22</v>
      </c>
      <c r="D69" s="85">
        <v>0</v>
      </c>
      <c r="E69" s="85">
        <v>0</v>
      </c>
      <c r="F69" s="85">
        <v>0</v>
      </c>
      <c r="G69" s="85">
        <v>22</v>
      </c>
      <c r="H69" s="85">
        <v>22</v>
      </c>
      <c r="I69" s="85">
        <v>0</v>
      </c>
    </row>
    <row r="70" spans="1:9" ht="15.6" customHeight="1" x14ac:dyDescent="0.25">
      <c r="A70" s="8" t="s">
        <v>30</v>
      </c>
      <c r="B70" s="9" t="s">
        <v>58</v>
      </c>
      <c r="C70" s="85">
        <v>5</v>
      </c>
      <c r="D70" s="85">
        <v>0</v>
      </c>
      <c r="E70" s="85">
        <v>0</v>
      </c>
      <c r="F70" s="85">
        <v>0</v>
      </c>
      <c r="G70" s="85">
        <v>5</v>
      </c>
      <c r="H70" s="85">
        <v>5</v>
      </c>
      <c r="I70" s="85">
        <v>0</v>
      </c>
    </row>
    <row r="71" spans="1:9" ht="15.6" customHeight="1" x14ac:dyDescent="0.25">
      <c r="A71" s="8" t="s">
        <v>59</v>
      </c>
      <c r="B71" s="9" t="s">
        <v>114</v>
      </c>
      <c r="C71" s="85">
        <v>30</v>
      </c>
      <c r="D71" s="85">
        <v>0</v>
      </c>
      <c r="E71" s="85">
        <v>0</v>
      </c>
      <c r="F71" s="85">
        <v>0</v>
      </c>
      <c r="G71" s="85">
        <v>30</v>
      </c>
      <c r="H71" s="85">
        <v>30</v>
      </c>
      <c r="I71" s="85">
        <v>0</v>
      </c>
    </row>
    <row r="72" spans="1:9" ht="15.6" customHeight="1" x14ac:dyDescent="0.25">
      <c r="A72" s="8" t="s">
        <v>60</v>
      </c>
      <c r="B72" s="9" t="s">
        <v>115</v>
      </c>
      <c r="C72" s="85">
        <v>5</v>
      </c>
      <c r="D72" s="85">
        <v>0</v>
      </c>
      <c r="E72" s="85">
        <v>0</v>
      </c>
      <c r="F72" s="85">
        <v>0</v>
      </c>
      <c r="G72" s="85">
        <v>5</v>
      </c>
      <c r="H72" s="85">
        <v>5</v>
      </c>
      <c r="I72" s="85">
        <v>0</v>
      </c>
    </row>
    <row r="73" spans="1:9" ht="15.6" customHeight="1" x14ac:dyDescent="0.25">
      <c r="A73" s="8" t="s">
        <v>61</v>
      </c>
      <c r="B73" s="9" t="s">
        <v>62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</row>
    <row r="74" spans="1:9" ht="112.5" customHeight="1" x14ac:dyDescent="0.25">
      <c r="A74" s="8" t="s">
        <v>63</v>
      </c>
      <c r="B74" s="9" t="s">
        <v>116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</row>
    <row r="75" spans="1:9" ht="15.6" customHeight="1" x14ac:dyDescent="0.25">
      <c r="A75" s="8" t="s">
        <v>64</v>
      </c>
      <c r="B75" s="9" t="s">
        <v>117</v>
      </c>
      <c r="C75" s="85">
        <v>11</v>
      </c>
      <c r="D75" s="85">
        <v>0</v>
      </c>
      <c r="E75" s="85">
        <v>0</v>
      </c>
      <c r="F75" s="85">
        <v>0</v>
      </c>
      <c r="G75" s="85">
        <v>11</v>
      </c>
      <c r="H75" s="85">
        <v>10</v>
      </c>
      <c r="I75" s="85">
        <v>1</v>
      </c>
    </row>
    <row r="76" spans="1:9" ht="15.6" customHeight="1" x14ac:dyDescent="0.25">
      <c r="A76" s="8" t="s">
        <v>65</v>
      </c>
      <c r="B76" s="9" t="s">
        <v>118</v>
      </c>
      <c r="C76" s="85">
        <v>32</v>
      </c>
      <c r="D76" s="85">
        <v>0</v>
      </c>
      <c r="E76" s="85">
        <v>0</v>
      </c>
      <c r="F76" s="85">
        <v>0</v>
      </c>
      <c r="G76" s="85">
        <v>32</v>
      </c>
      <c r="H76" s="85">
        <v>32</v>
      </c>
      <c r="I76" s="85">
        <v>0</v>
      </c>
    </row>
    <row r="77" spans="1:9" ht="15.6" customHeight="1" x14ac:dyDescent="0.25">
      <c r="A77" s="8" t="s">
        <v>66</v>
      </c>
      <c r="B77" s="9" t="s">
        <v>119</v>
      </c>
      <c r="C77" s="85">
        <v>35</v>
      </c>
      <c r="D77" s="85">
        <v>0</v>
      </c>
      <c r="E77" s="85">
        <v>0</v>
      </c>
      <c r="F77" s="85">
        <v>0</v>
      </c>
      <c r="G77" s="85">
        <v>35</v>
      </c>
      <c r="H77" s="85">
        <v>35</v>
      </c>
      <c r="I77" s="85">
        <v>0</v>
      </c>
    </row>
    <row r="78" spans="1:9" ht="15.6" customHeight="1" x14ac:dyDescent="0.25">
      <c r="A78" s="8" t="s">
        <v>41</v>
      </c>
      <c r="B78" s="9" t="s">
        <v>120</v>
      </c>
      <c r="C78" s="85">
        <v>35</v>
      </c>
      <c r="D78" s="85">
        <v>0</v>
      </c>
      <c r="E78" s="85">
        <v>0</v>
      </c>
      <c r="F78" s="85">
        <v>0</v>
      </c>
      <c r="G78" s="85">
        <v>35</v>
      </c>
      <c r="H78" s="85">
        <v>35</v>
      </c>
      <c r="I78" s="85">
        <v>0</v>
      </c>
    </row>
    <row r="79" spans="1:9" ht="15.6" customHeight="1" x14ac:dyDescent="0.25">
      <c r="A79" s="8" t="s">
        <v>67</v>
      </c>
      <c r="B79" s="9" t="s">
        <v>121</v>
      </c>
      <c r="C79" s="85">
        <v>13</v>
      </c>
      <c r="D79" s="85">
        <v>0</v>
      </c>
      <c r="E79" s="85">
        <v>0</v>
      </c>
      <c r="F79" s="85">
        <v>0</v>
      </c>
      <c r="G79" s="85">
        <v>13</v>
      </c>
      <c r="H79" s="85">
        <v>11</v>
      </c>
      <c r="I79" s="85">
        <v>2</v>
      </c>
    </row>
    <row r="80" spans="1:9" ht="15.6" customHeight="1" x14ac:dyDescent="0.25">
      <c r="A80" s="8" t="s">
        <v>68</v>
      </c>
      <c r="B80" s="9">
        <v>5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  <c r="I80" s="85">
        <v>0</v>
      </c>
    </row>
  </sheetData>
  <mergeCells count="15">
    <mergeCell ref="A15:I15"/>
    <mergeCell ref="A8:I8"/>
    <mergeCell ref="A9:I9"/>
    <mergeCell ref="A10:I10"/>
    <mergeCell ref="A17:A20"/>
    <mergeCell ref="B17:B20"/>
    <mergeCell ref="C17:C20"/>
    <mergeCell ref="D17:I17"/>
    <mergeCell ref="D18:F18"/>
    <mergeCell ref="G18:I18"/>
    <mergeCell ref="D19:D20"/>
    <mergeCell ref="E19:F19"/>
    <mergeCell ref="G19:G20"/>
    <mergeCell ref="H19:I19"/>
    <mergeCell ref="A12:I12"/>
  </mergeCells>
  <conditionalFormatting sqref="I22">
    <cfRule type="cellIs" dxfId="0" priority="1" operator="equal">
      <formula>FALSE</formula>
    </cfRule>
  </conditionalFormatting>
  <pageMargins left="0.70866141732283472" right="0.31496062992125984" top="0.74803149606299213" bottom="0.35433070866141736" header="0.31496062992125984" footer="0.31496062992125984"/>
  <pageSetup paperSize="9" scale="66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J29" sqref="J29"/>
    </sheetView>
  </sheetViews>
  <sheetFormatPr defaultRowHeight="15" x14ac:dyDescent="0.25"/>
  <cols>
    <col min="1" max="1" width="46.85546875" customWidth="1"/>
    <col min="3" max="4" width="16" customWidth="1"/>
    <col min="5" max="8" width="11.7109375" customWidth="1"/>
  </cols>
  <sheetData>
    <row r="1" spans="1:8" ht="15.75" x14ac:dyDescent="0.25">
      <c r="A1" s="1"/>
      <c r="H1" s="1" t="s">
        <v>470</v>
      </c>
    </row>
    <row r="2" spans="1:8" ht="15.75" x14ac:dyDescent="0.25">
      <c r="A2" s="2"/>
    </row>
    <row r="3" spans="1:8" ht="15.75" x14ac:dyDescent="0.25">
      <c r="A3" s="68" t="s">
        <v>471</v>
      </c>
      <c r="B3" s="68"/>
      <c r="C3" s="68"/>
      <c r="D3" s="68"/>
      <c r="E3" s="68"/>
      <c r="F3" s="68"/>
      <c r="G3" s="68"/>
      <c r="H3" s="68"/>
    </row>
    <row r="4" spans="1:8" ht="15.75" x14ac:dyDescent="0.25">
      <c r="A4" s="68" t="s">
        <v>472</v>
      </c>
      <c r="B4" s="68"/>
      <c r="C4" s="68"/>
      <c r="D4" s="68"/>
      <c r="E4" s="68"/>
      <c r="F4" s="68"/>
      <c r="G4" s="68"/>
      <c r="H4" s="68"/>
    </row>
    <row r="6" spans="1:8" ht="15.75" x14ac:dyDescent="0.25">
      <c r="A6" s="70" t="s">
        <v>473</v>
      </c>
      <c r="B6" s="70" t="s">
        <v>3</v>
      </c>
      <c r="C6" s="70" t="s">
        <v>474</v>
      </c>
      <c r="D6" s="70" t="s">
        <v>475</v>
      </c>
      <c r="E6" s="70" t="s">
        <v>9</v>
      </c>
      <c r="F6" s="70"/>
      <c r="G6" s="70"/>
      <c r="H6" s="70"/>
    </row>
    <row r="7" spans="1:8" ht="15.75" x14ac:dyDescent="0.25">
      <c r="A7" s="70"/>
      <c r="B7" s="70"/>
      <c r="C7" s="70"/>
      <c r="D7" s="70"/>
      <c r="E7" s="70" t="s">
        <v>476</v>
      </c>
      <c r="F7" s="70"/>
      <c r="G7" s="70" t="s">
        <v>477</v>
      </c>
      <c r="H7" s="70"/>
    </row>
    <row r="8" spans="1:8" ht="94.5" x14ac:dyDescent="0.25">
      <c r="A8" s="70"/>
      <c r="B8" s="70"/>
      <c r="C8" s="70"/>
      <c r="D8" s="70"/>
      <c r="E8" s="4" t="s">
        <v>478</v>
      </c>
      <c r="F8" s="4" t="s">
        <v>475</v>
      </c>
      <c r="G8" s="4" t="s">
        <v>478</v>
      </c>
      <c r="H8" s="4" t="s">
        <v>475</v>
      </c>
    </row>
    <row r="9" spans="1:8" ht="15.75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</row>
    <row r="10" spans="1:8" ht="47.25" x14ac:dyDescent="0.25">
      <c r="A10" s="5" t="s">
        <v>479</v>
      </c>
      <c r="B10" s="6" t="s">
        <v>298</v>
      </c>
      <c r="C10" s="15">
        <v>36307</v>
      </c>
      <c r="D10" s="15">
        <v>23461</v>
      </c>
      <c r="E10" s="15">
        <v>36307</v>
      </c>
      <c r="F10" s="15">
        <v>23461</v>
      </c>
      <c r="G10" s="15">
        <v>0</v>
      </c>
      <c r="H10" s="15">
        <v>0</v>
      </c>
    </row>
    <row r="11" spans="1:8" ht="15.75" x14ac:dyDescent="0.25">
      <c r="A11" s="5" t="s">
        <v>231</v>
      </c>
      <c r="B11" s="6" t="s">
        <v>299</v>
      </c>
      <c r="C11" s="27">
        <v>23729</v>
      </c>
      <c r="D11" s="27">
        <v>15424</v>
      </c>
      <c r="E11" s="27">
        <v>23729</v>
      </c>
      <c r="F11" s="27">
        <v>15424</v>
      </c>
      <c r="G11" s="27">
        <v>0</v>
      </c>
      <c r="H11" s="27">
        <v>0</v>
      </c>
    </row>
    <row r="12" spans="1:8" ht="15.75" x14ac:dyDescent="0.25">
      <c r="A12" s="5" t="s">
        <v>480</v>
      </c>
      <c r="B12" s="6" t="s">
        <v>251</v>
      </c>
      <c r="C12" s="15">
        <v>3805</v>
      </c>
      <c r="D12" s="15">
        <v>2435</v>
      </c>
      <c r="E12" s="15">
        <v>3805</v>
      </c>
      <c r="F12" s="15">
        <v>2435</v>
      </c>
      <c r="G12" s="15">
        <v>0</v>
      </c>
      <c r="H12" s="15">
        <v>0</v>
      </c>
    </row>
    <row r="13" spans="1:8" ht="31.5" x14ac:dyDescent="0.25">
      <c r="A13" s="5" t="s">
        <v>402</v>
      </c>
      <c r="B13" s="6" t="s">
        <v>69</v>
      </c>
      <c r="C13" s="15">
        <v>714</v>
      </c>
      <c r="D13" s="15">
        <v>457</v>
      </c>
      <c r="E13" s="15">
        <v>714</v>
      </c>
      <c r="F13" s="15">
        <v>457</v>
      </c>
      <c r="G13" s="15">
        <v>0</v>
      </c>
      <c r="H13" s="15">
        <v>0</v>
      </c>
    </row>
    <row r="14" spans="1:8" ht="47.25" x14ac:dyDescent="0.25">
      <c r="A14" s="5" t="s">
        <v>403</v>
      </c>
      <c r="B14" s="6" t="s">
        <v>70</v>
      </c>
      <c r="C14" s="15">
        <v>824</v>
      </c>
      <c r="D14" s="15">
        <v>527</v>
      </c>
      <c r="E14" s="15">
        <v>824</v>
      </c>
      <c r="F14" s="15">
        <v>527</v>
      </c>
      <c r="G14" s="15">
        <v>0</v>
      </c>
      <c r="H14" s="15">
        <v>0</v>
      </c>
    </row>
    <row r="15" spans="1:8" ht="15.75" x14ac:dyDescent="0.25">
      <c r="A15" s="5" t="s">
        <v>352</v>
      </c>
      <c r="B15" s="6" t="s">
        <v>71</v>
      </c>
      <c r="C15" s="15">
        <v>389</v>
      </c>
      <c r="D15" s="15">
        <v>268</v>
      </c>
      <c r="E15" s="15">
        <v>389</v>
      </c>
      <c r="F15" s="15">
        <v>268</v>
      </c>
      <c r="G15" s="15">
        <v>0</v>
      </c>
      <c r="H15" s="15">
        <v>0</v>
      </c>
    </row>
    <row r="16" spans="1:8" ht="204.75" x14ac:dyDescent="0.25">
      <c r="A16" s="5" t="s">
        <v>481</v>
      </c>
      <c r="B16" s="14" t="s">
        <v>98</v>
      </c>
      <c r="C16" s="15">
        <v>7158</v>
      </c>
      <c r="D16" s="15">
        <v>4581</v>
      </c>
      <c r="E16" s="15">
        <v>7158</v>
      </c>
      <c r="F16" s="15">
        <v>4581</v>
      </c>
      <c r="G16" s="15">
        <v>0</v>
      </c>
      <c r="H16" s="15">
        <v>0</v>
      </c>
    </row>
    <row r="17" spans="1:8" ht="31.5" x14ac:dyDescent="0.25">
      <c r="A17" s="5" t="s">
        <v>402</v>
      </c>
      <c r="B17" s="6" t="s">
        <v>99</v>
      </c>
      <c r="C17" s="15">
        <v>1279</v>
      </c>
      <c r="D17" s="15">
        <v>793</v>
      </c>
      <c r="E17" s="15">
        <v>1279</v>
      </c>
      <c r="F17" s="15">
        <v>793</v>
      </c>
      <c r="G17" s="15">
        <v>0</v>
      </c>
      <c r="H17" s="15">
        <v>0</v>
      </c>
    </row>
    <row r="18" spans="1:8" ht="47.25" x14ac:dyDescent="0.25">
      <c r="A18" s="5" t="s">
        <v>403</v>
      </c>
      <c r="B18" s="6" t="s">
        <v>100</v>
      </c>
      <c r="C18" s="15">
        <v>1854</v>
      </c>
      <c r="D18" s="15">
        <v>1149</v>
      </c>
      <c r="E18" s="15">
        <v>1854</v>
      </c>
      <c r="F18" s="15">
        <v>1149</v>
      </c>
      <c r="G18" s="15">
        <v>0</v>
      </c>
      <c r="H18" s="15">
        <v>0</v>
      </c>
    </row>
    <row r="19" spans="1:8" ht="15.75" x14ac:dyDescent="0.25">
      <c r="A19" s="5" t="s">
        <v>352</v>
      </c>
      <c r="B19" s="6" t="s">
        <v>101</v>
      </c>
      <c r="C19" s="15">
        <v>1295</v>
      </c>
      <c r="D19" s="15">
        <v>803</v>
      </c>
      <c r="E19" s="15">
        <v>1295</v>
      </c>
      <c r="F19" s="15">
        <v>803</v>
      </c>
      <c r="G19" s="15">
        <v>0</v>
      </c>
      <c r="H19" s="15">
        <v>0</v>
      </c>
    </row>
    <row r="20" spans="1:8" ht="15.75" x14ac:dyDescent="0.25">
      <c r="A20" s="5" t="s">
        <v>482</v>
      </c>
      <c r="B20" s="6" t="s">
        <v>254</v>
      </c>
      <c r="C20" s="15">
        <v>938</v>
      </c>
      <c r="D20" s="15">
        <v>581</v>
      </c>
      <c r="E20" s="15">
        <v>938</v>
      </c>
      <c r="F20" s="15">
        <v>581</v>
      </c>
      <c r="G20" s="15">
        <v>0</v>
      </c>
      <c r="H20" s="15">
        <v>0</v>
      </c>
    </row>
    <row r="21" spans="1:8" ht="31.5" x14ac:dyDescent="0.25">
      <c r="A21" s="5" t="s">
        <v>402</v>
      </c>
      <c r="B21" s="6" t="s">
        <v>255</v>
      </c>
      <c r="C21" s="15">
        <v>192</v>
      </c>
      <c r="D21" s="15">
        <v>123</v>
      </c>
      <c r="E21" s="15">
        <v>192</v>
      </c>
      <c r="F21" s="15">
        <v>123</v>
      </c>
      <c r="G21" s="15">
        <v>0</v>
      </c>
      <c r="H21" s="15">
        <v>0</v>
      </c>
    </row>
    <row r="22" spans="1:8" ht="47.25" x14ac:dyDescent="0.25">
      <c r="A22" s="5" t="s">
        <v>403</v>
      </c>
      <c r="B22" s="6" t="s">
        <v>256</v>
      </c>
      <c r="C22" s="15">
        <v>231</v>
      </c>
      <c r="D22" s="15">
        <v>157</v>
      </c>
      <c r="E22" s="15">
        <v>231</v>
      </c>
      <c r="F22" s="15">
        <v>157</v>
      </c>
      <c r="G22" s="15">
        <v>0</v>
      </c>
      <c r="H22" s="15">
        <v>0</v>
      </c>
    </row>
    <row r="23" spans="1:8" ht="15.75" x14ac:dyDescent="0.25">
      <c r="A23" s="5" t="s">
        <v>352</v>
      </c>
      <c r="B23" s="6" t="s">
        <v>312</v>
      </c>
      <c r="C23" s="15">
        <v>149</v>
      </c>
      <c r="D23" s="15">
        <v>101</v>
      </c>
      <c r="E23" s="15">
        <v>149</v>
      </c>
      <c r="F23" s="15">
        <v>101</v>
      </c>
      <c r="G23" s="15">
        <v>0</v>
      </c>
      <c r="H23" s="15">
        <v>0</v>
      </c>
    </row>
    <row r="24" spans="1:8" ht="15.75" x14ac:dyDescent="0.25">
      <c r="A24" s="5" t="s">
        <v>483</v>
      </c>
      <c r="B24" s="6" t="s">
        <v>366</v>
      </c>
      <c r="C24" s="15">
        <v>677</v>
      </c>
      <c r="D24" s="15">
        <v>440</v>
      </c>
      <c r="E24" s="15">
        <v>677</v>
      </c>
      <c r="F24" s="15">
        <v>440</v>
      </c>
      <c r="G24" s="15">
        <v>0</v>
      </c>
      <c r="H24" s="15">
        <v>0</v>
      </c>
    </row>
    <row r="25" spans="1:8" ht="31.5" x14ac:dyDescent="0.25">
      <c r="A25" s="5" t="s">
        <v>402</v>
      </c>
      <c r="B25" s="6" t="s">
        <v>367</v>
      </c>
      <c r="C25" s="15">
        <v>142</v>
      </c>
      <c r="D25" s="15">
        <v>92</v>
      </c>
      <c r="E25" s="15">
        <v>142</v>
      </c>
      <c r="F25" s="15">
        <v>92</v>
      </c>
      <c r="G25" s="15">
        <v>0</v>
      </c>
      <c r="H25" s="15">
        <v>0</v>
      </c>
    </row>
    <row r="26" spans="1:8" ht="47.25" x14ac:dyDescent="0.25">
      <c r="A26" s="5" t="s">
        <v>403</v>
      </c>
      <c r="B26" s="6" t="s">
        <v>369</v>
      </c>
      <c r="C26" s="15">
        <v>192</v>
      </c>
      <c r="D26" s="15">
        <v>125</v>
      </c>
      <c r="E26" s="15">
        <v>192</v>
      </c>
      <c r="F26" s="15">
        <v>125</v>
      </c>
      <c r="G26" s="15">
        <v>0</v>
      </c>
      <c r="H26" s="15">
        <v>0</v>
      </c>
    </row>
    <row r="27" spans="1:8" ht="15.75" x14ac:dyDescent="0.25">
      <c r="A27" s="5" t="s">
        <v>352</v>
      </c>
      <c r="B27" s="6" t="s">
        <v>373</v>
      </c>
      <c r="C27" s="15">
        <v>140</v>
      </c>
      <c r="D27" s="15">
        <v>91</v>
      </c>
      <c r="E27" s="15">
        <v>140</v>
      </c>
      <c r="F27" s="15">
        <v>91</v>
      </c>
      <c r="G27" s="15">
        <v>0</v>
      </c>
      <c r="H27" s="15">
        <v>0</v>
      </c>
    </row>
    <row r="28" spans="1:8" x14ac:dyDescent="0.25">
      <c r="A28" s="75" t="s">
        <v>484</v>
      </c>
      <c r="B28" s="75"/>
      <c r="C28" s="75"/>
      <c r="D28" s="75"/>
      <c r="E28" s="75"/>
      <c r="F28" s="75"/>
      <c r="G28" s="75"/>
      <c r="H28" s="75"/>
    </row>
    <row r="29" spans="1:8" ht="93" customHeight="1" x14ac:dyDescent="0.25">
      <c r="A29" s="76"/>
      <c r="B29" s="76"/>
      <c r="C29" s="76"/>
      <c r="D29" s="76"/>
      <c r="E29" s="76"/>
      <c r="F29" s="76"/>
      <c r="G29" s="76"/>
      <c r="H29" s="76"/>
    </row>
  </sheetData>
  <mergeCells count="10">
    <mergeCell ref="A3:H3"/>
    <mergeCell ref="A4:H4"/>
    <mergeCell ref="A28:H29"/>
    <mergeCell ref="A6:A8"/>
    <mergeCell ref="B6:B8"/>
    <mergeCell ref="C6:C8"/>
    <mergeCell ref="D6:D8"/>
    <mergeCell ref="E6:H6"/>
    <mergeCell ref="E7:F7"/>
    <mergeCell ref="G7:H7"/>
  </mergeCells>
  <pageMargins left="0.70866141732283472" right="0.31496062992125984" top="0.74803149606299213" bottom="0.35433070866141736" header="0.31496062992125984" footer="0.31496062992125984"/>
  <pageSetup paperSize="9" scale="68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zoomScale="80" zoomScaleNormal="80" workbookViewId="0">
      <pane xSplit="3" ySplit="7" topLeftCell="D8" activePane="bottomRight" state="frozen"/>
      <selection pane="topRight" activeCell="C1" sqref="C1"/>
      <selection pane="bottomLeft" activeCell="A8" sqref="A8"/>
      <selection pane="bottomRight" activeCell="E24" sqref="E24"/>
    </sheetView>
  </sheetViews>
  <sheetFormatPr defaultRowHeight="15" x14ac:dyDescent="0.25"/>
  <cols>
    <col min="1" max="1" width="43.28515625" customWidth="1"/>
    <col min="2" max="2" width="11.42578125" customWidth="1"/>
    <col min="3" max="5" width="13.28515625" customWidth="1"/>
  </cols>
  <sheetData>
    <row r="1" spans="1:5" ht="15.75" x14ac:dyDescent="0.25">
      <c r="E1" s="1" t="s">
        <v>485</v>
      </c>
    </row>
    <row r="2" spans="1:5" ht="15.75" x14ac:dyDescent="0.25">
      <c r="A2" s="2"/>
      <c r="B2" s="2"/>
    </row>
    <row r="3" spans="1:5" ht="15.75" x14ac:dyDescent="0.25">
      <c r="A3" s="68" t="s">
        <v>486</v>
      </c>
      <c r="B3" s="68"/>
      <c r="C3" s="68"/>
      <c r="D3" s="68"/>
      <c r="E3" s="68"/>
    </row>
    <row r="5" spans="1:5" ht="15.75" x14ac:dyDescent="0.25">
      <c r="A5" s="70" t="s">
        <v>487</v>
      </c>
      <c r="B5" s="78" t="s">
        <v>508</v>
      </c>
      <c r="C5" s="78" t="s">
        <v>8</v>
      </c>
      <c r="D5" s="78" t="s">
        <v>9</v>
      </c>
      <c r="E5" s="78"/>
    </row>
    <row r="6" spans="1:5" ht="15.75" x14ac:dyDescent="0.25">
      <c r="A6" s="70"/>
      <c r="B6" s="78"/>
      <c r="C6" s="78"/>
      <c r="D6" s="10" t="s">
        <v>129</v>
      </c>
      <c r="E6" s="10" t="s">
        <v>128</v>
      </c>
    </row>
    <row r="7" spans="1:5" ht="15.75" x14ac:dyDescent="0.25">
      <c r="A7" s="4">
        <v>1</v>
      </c>
      <c r="B7" s="10">
        <v>2</v>
      </c>
      <c r="C7" s="10"/>
      <c r="D7" s="10">
        <v>3</v>
      </c>
      <c r="E7" s="10">
        <v>4</v>
      </c>
    </row>
    <row r="8" spans="1:5" ht="32.25" customHeight="1" x14ac:dyDescent="0.25">
      <c r="A8" s="7" t="s">
        <v>488</v>
      </c>
      <c r="B8" s="6" t="s">
        <v>298</v>
      </c>
      <c r="C8" s="14" t="s">
        <v>529</v>
      </c>
      <c r="D8" s="54">
        <v>118324</v>
      </c>
      <c r="E8" s="15">
        <v>0</v>
      </c>
    </row>
    <row r="9" spans="1:5" ht="15.75" x14ac:dyDescent="0.25">
      <c r="A9" s="7" t="s">
        <v>489</v>
      </c>
      <c r="B9" s="6" t="s">
        <v>145</v>
      </c>
      <c r="C9" s="14" t="s">
        <v>530</v>
      </c>
      <c r="D9" s="54">
        <v>17895</v>
      </c>
      <c r="E9" s="15">
        <v>0</v>
      </c>
    </row>
    <row r="10" spans="1:5" ht="47.25" x14ac:dyDescent="0.25">
      <c r="A10" s="7" t="s">
        <v>490</v>
      </c>
      <c r="B10" s="6" t="s">
        <v>190</v>
      </c>
      <c r="C10" s="14" t="s">
        <v>533</v>
      </c>
      <c r="D10" s="54">
        <v>70976</v>
      </c>
      <c r="E10" s="15">
        <v>0</v>
      </c>
    </row>
    <row r="11" spans="1:5" ht="15.75" x14ac:dyDescent="0.25">
      <c r="A11" s="7" t="s">
        <v>491</v>
      </c>
      <c r="B11" s="6" t="s">
        <v>191</v>
      </c>
      <c r="C11" s="14" t="s">
        <v>526</v>
      </c>
      <c r="D11" s="15">
        <v>0</v>
      </c>
      <c r="E11" s="15">
        <v>0</v>
      </c>
    </row>
    <row r="12" spans="1:5" ht="15.75" x14ac:dyDescent="0.25">
      <c r="A12" s="7" t="s">
        <v>492</v>
      </c>
      <c r="B12" s="6" t="s">
        <v>192</v>
      </c>
      <c r="C12" s="14" t="s">
        <v>531</v>
      </c>
      <c r="D12" s="54">
        <v>27254</v>
      </c>
      <c r="E12" s="15">
        <v>0</v>
      </c>
    </row>
    <row r="13" spans="1:5" ht="15.75" x14ac:dyDescent="0.25">
      <c r="A13" s="7" t="s">
        <v>493</v>
      </c>
      <c r="B13" s="6" t="s">
        <v>193</v>
      </c>
      <c r="C13" s="14" t="s">
        <v>534</v>
      </c>
      <c r="D13" s="54">
        <v>2199</v>
      </c>
      <c r="E13" s="15">
        <v>0</v>
      </c>
    </row>
    <row r="14" spans="1:5" ht="31.5" x14ac:dyDescent="0.25">
      <c r="A14" s="7" t="s">
        <v>494</v>
      </c>
      <c r="B14" s="6" t="s">
        <v>299</v>
      </c>
      <c r="C14" s="14" t="s">
        <v>535</v>
      </c>
      <c r="D14" s="15">
        <v>92</v>
      </c>
      <c r="E14" s="15">
        <v>0</v>
      </c>
    </row>
    <row r="15" spans="1:5" ht="15.75" x14ac:dyDescent="0.25">
      <c r="A15" s="7" t="s">
        <v>495</v>
      </c>
      <c r="B15" s="6" t="s">
        <v>146</v>
      </c>
      <c r="C15" s="14" t="s">
        <v>366</v>
      </c>
      <c r="D15" s="15">
        <v>6</v>
      </c>
      <c r="E15" s="15">
        <v>0</v>
      </c>
    </row>
    <row r="16" spans="1:5" ht="15.75" x14ac:dyDescent="0.25">
      <c r="A16" s="7" t="s">
        <v>496</v>
      </c>
      <c r="B16" s="6" t="s">
        <v>147</v>
      </c>
      <c r="C16" s="14" t="s">
        <v>526</v>
      </c>
      <c r="D16" s="15">
        <v>0</v>
      </c>
      <c r="E16" s="15">
        <v>0</v>
      </c>
    </row>
    <row r="17" spans="1:5" ht="15.75" x14ac:dyDescent="0.25">
      <c r="A17" s="7" t="s">
        <v>497</v>
      </c>
      <c r="B17" s="6" t="s">
        <v>223</v>
      </c>
      <c r="C17" s="14" t="s">
        <v>526</v>
      </c>
      <c r="D17" s="15">
        <v>0</v>
      </c>
      <c r="E17" s="15">
        <v>0</v>
      </c>
    </row>
    <row r="18" spans="1:5" ht="19.5" customHeight="1" x14ac:dyDescent="0.25">
      <c r="A18" s="7" t="s">
        <v>498</v>
      </c>
      <c r="B18" s="6" t="s">
        <v>303</v>
      </c>
      <c r="C18" s="14" t="s">
        <v>527</v>
      </c>
      <c r="D18" s="15">
        <v>7</v>
      </c>
      <c r="E18" s="15">
        <v>0</v>
      </c>
    </row>
    <row r="19" spans="1:5" ht="31.5" x14ac:dyDescent="0.25">
      <c r="A19" s="7" t="s">
        <v>499</v>
      </c>
      <c r="B19" s="6" t="s">
        <v>305</v>
      </c>
      <c r="C19" s="14" t="s">
        <v>299</v>
      </c>
      <c r="D19" s="15">
        <v>2</v>
      </c>
      <c r="E19" s="15">
        <v>0</v>
      </c>
    </row>
    <row r="20" spans="1:5" ht="21" customHeight="1" x14ac:dyDescent="0.25">
      <c r="A20" s="7" t="s">
        <v>500</v>
      </c>
      <c r="B20" s="6" t="s">
        <v>309</v>
      </c>
      <c r="C20" s="14" t="s">
        <v>254</v>
      </c>
      <c r="D20" s="15">
        <v>5</v>
      </c>
      <c r="E20" s="15">
        <v>0</v>
      </c>
    </row>
    <row r="21" spans="1:5" ht="17.25" customHeight="1" x14ac:dyDescent="0.25">
      <c r="A21" s="7" t="s">
        <v>501</v>
      </c>
      <c r="B21" s="6" t="s">
        <v>503</v>
      </c>
      <c r="C21" s="14" t="s">
        <v>528</v>
      </c>
      <c r="D21" s="15">
        <v>16</v>
      </c>
      <c r="E21" s="15">
        <v>0</v>
      </c>
    </row>
    <row r="22" spans="1:5" ht="15.75" x14ac:dyDescent="0.25">
      <c r="A22" s="7" t="s">
        <v>502</v>
      </c>
      <c r="B22" s="6" t="s">
        <v>504</v>
      </c>
      <c r="C22" s="14" t="s">
        <v>536</v>
      </c>
      <c r="D22" s="15">
        <v>63</v>
      </c>
      <c r="E22" s="15">
        <v>0</v>
      </c>
    </row>
    <row r="28" spans="1:5" x14ac:dyDescent="0.25">
      <c r="A28" t="s">
        <v>523</v>
      </c>
    </row>
    <row r="29" spans="1:5" x14ac:dyDescent="0.25">
      <c r="A29" t="s">
        <v>524</v>
      </c>
      <c r="D29" s="77" t="s">
        <v>525</v>
      </c>
      <c r="E29" s="77"/>
    </row>
  </sheetData>
  <mergeCells count="6">
    <mergeCell ref="D29:E29"/>
    <mergeCell ref="A5:A6"/>
    <mergeCell ref="C5:C6"/>
    <mergeCell ref="D5:E5"/>
    <mergeCell ref="A3:E3"/>
    <mergeCell ref="B5:B6"/>
  </mergeCells>
  <pageMargins left="0.9055118110236221" right="0.70866141732283472" top="0.74803149606299213" bottom="0.74803149606299213" header="0.31496062992125984" footer="0.31496062992125984"/>
  <pageSetup paperSize="9" scale="8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6" sqref="N6"/>
    </sheetView>
  </sheetViews>
  <sheetFormatPr defaultRowHeight="15" x14ac:dyDescent="0.25"/>
  <cols>
    <col min="1" max="1" width="63.42578125" customWidth="1"/>
    <col min="3" max="7" width="11.7109375" customWidth="1"/>
    <col min="8" max="8" width="18.42578125" customWidth="1"/>
    <col min="9" max="10" width="11.7109375" customWidth="1"/>
    <col min="11" max="11" width="15.140625" customWidth="1"/>
  </cols>
  <sheetData>
    <row r="1" spans="1:11" ht="15.75" x14ac:dyDescent="0.25">
      <c r="K1" s="1" t="s">
        <v>122</v>
      </c>
    </row>
    <row r="2" spans="1:11" ht="15.75" x14ac:dyDescent="0.25">
      <c r="A2" s="2"/>
    </row>
    <row r="3" spans="1:11" ht="15.75" x14ac:dyDescent="0.25">
      <c r="A3" s="68" t="s">
        <v>123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5" spans="1:11" ht="34.5" customHeight="1" x14ac:dyDescent="0.25">
      <c r="A5" s="70" t="s">
        <v>124</v>
      </c>
      <c r="B5" s="70" t="s">
        <v>3</v>
      </c>
      <c r="C5" s="70" t="s">
        <v>125</v>
      </c>
      <c r="D5" s="70"/>
      <c r="E5" s="70"/>
      <c r="F5" s="70" t="s">
        <v>126</v>
      </c>
      <c r="G5" s="70"/>
      <c r="H5" s="70"/>
      <c r="I5" s="70"/>
      <c r="J5" s="70"/>
      <c r="K5" s="70"/>
    </row>
    <row r="6" spans="1:11" ht="31.5" customHeight="1" x14ac:dyDescent="0.25">
      <c r="A6" s="70"/>
      <c r="B6" s="70"/>
      <c r="C6" s="70" t="s">
        <v>8</v>
      </c>
      <c r="D6" s="70" t="s">
        <v>9</v>
      </c>
      <c r="E6" s="70"/>
      <c r="F6" s="70" t="s">
        <v>8</v>
      </c>
      <c r="G6" s="70" t="s">
        <v>127</v>
      </c>
      <c r="H6" s="70"/>
      <c r="I6" s="70"/>
      <c r="J6" s="70"/>
      <c r="K6" s="70"/>
    </row>
    <row r="7" spans="1:11" ht="47.25" x14ac:dyDescent="0.25">
      <c r="A7" s="70"/>
      <c r="B7" s="70"/>
      <c r="C7" s="70"/>
      <c r="D7" s="4" t="s">
        <v>128</v>
      </c>
      <c r="E7" s="4" t="s">
        <v>129</v>
      </c>
      <c r="F7" s="70"/>
      <c r="G7" s="4" t="s">
        <v>130</v>
      </c>
      <c r="H7" s="4" t="s">
        <v>131</v>
      </c>
      <c r="I7" s="4" t="s">
        <v>128</v>
      </c>
      <c r="J7" s="4" t="s">
        <v>129</v>
      </c>
      <c r="K7" s="4" t="s">
        <v>132</v>
      </c>
    </row>
    <row r="8" spans="1:11" ht="15.75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</row>
    <row r="9" spans="1:11" ht="15.75" x14ac:dyDescent="0.25">
      <c r="A9" s="7" t="s">
        <v>143</v>
      </c>
      <c r="B9" s="6">
        <v>1</v>
      </c>
      <c r="C9" s="17">
        <v>38</v>
      </c>
      <c r="D9" s="17">
        <v>0</v>
      </c>
      <c r="E9" s="17">
        <v>38</v>
      </c>
      <c r="F9" s="17"/>
      <c r="G9" s="17"/>
      <c r="H9" s="17"/>
      <c r="I9" s="17"/>
      <c r="J9" s="17"/>
      <c r="K9" s="17"/>
    </row>
    <row r="10" spans="1:11" ht="15.75" x14ac:dyDescent="0.25">
      <c r="A10" s="7" t="s">
        <v>133</v>
      </c>
      <c r="B10" s="6" t="s">
        <v>145</v>
      </c>
      <c r="C10" s="17">
        <v>32</v>
      </c>
      <c r="D10" s="17">
        <v>0</v>
      </c>
      <c r="E10" s="17">
        <v>32</v>
      </c>
      <c r="F10" s="17"/>
      <c r="G10" s="17"/>
      <c r="H10" s="17"/>
      <c r="I10" s="17"/>
      <c r="J10" s="17"/>
      <c r="K10" s="17"/>
    </row>
    <row r="11" spans="1:11" ht="31.5" x14ac:dyDescent="0.25">
      <c r="A11" s="7" t="s">
        <v>144</v>
      </c>
      <c r="B11" s="6">
        <v>2</v>
      </c>
      <c r="C11" s="17">
        <v>0</v>
      </c>
      <c r="D11" s="17">
        <v>0</v>
      </c>
      <c r="E11" s="17">
        <v>0</v>
      </c>
      <c r="F11" s="17"/>
      <c r="G11" s="17"/>
      <c r="H11" s="17"/>
      <c r="I11" s="17"/>
      <c r="J11" s="17"/>
      <c r="K11" s="17"/>
    </row>
    <row r="12" spans="1:11" ht="15.75" x14ac:dyDescent="0.25">
      <c r="A12" s="7" t="s">
        <v>129</v>
      </c>
      <c r="B12" s="14" t="s">
        <v>146</v>
      </c>
      <c r="C12" s="17">
        <v>0</v>
      </c>
      <c r="D12" s="17">
        <v>0</v>
      </c>
      <c r="E12" s="17"/>
      <c r="F12" s="17"/>
      <c r="G12" s="17"/>
      <c r="H12" s="17"/>
      <c r="I12" s="17"/>
      <c r="J12" s="17"/>
      <c r="K12" s="17"/>
    </row>
    <row r="13" spans="1:11" ht="15.75" x14ac:dyDescent="0.25">
      <c r="A13" s="7" t="s">
        <v>134</v>
      </c>
      <c r="B13" s="14" t="s">
        <v>147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</row>
    <row r="14" spans="1:11" ht="15.75" x14ac:dyDescent="0.25">
      <c r="A14" s="7" t="s">
        <v>143</v>
      </c>
      <c r="B14" s="13">
        <v>3</v>
      </c>
      <c r="C14" s="18"/>
      <c r="D14" s="18"/>
      <c r="E14" s="18"/>
      <c r="F14" s="18">
        <v>3</v>
      </c>
      <c r="G14" s="18">
        <v>1</v>
      </c>
      <c r="H14" s="18">
        <v>2</v>
      </c>
      <c r="I14" s="18">
        <v>0</v>
      </c>
      <c r="J14" s="18">
        <v>0</v>
      </c>
      <c r="K14" s="18">
        <v>0</v>
      </c>
    </row>
    <row r="15" spans="1:11" ht="15.75" x14ac:dyDescent="0.25">
      <c r="A15" s="7" t="s">
        <v>135</v>
      </c>
      <c r="B15" s="6" t="s">
        <v>69</v>
      </c>
      <c r="C15" s="17"/>
      <c r="D15" s="17"/>
      <c r="E15" s="17"/>
      <c r="F15" s="17">
        <v>3</v>
      </c>
      <c r="G15" s="17">
        <v>1</v>
      </c>
      <c r="H15" s="17">
        <v>2</v>
      </c>
      <c r="I15" s="17">
        <v>0</v>
      </c>
      <c r="J15" s="17">
        <v>0</v>
      </c>
      <c r="K15" s="17">
        <v>0</v>
      </c>
    </row>
    <row r="16" spans="1:11" ht="15.75" x14ac:dyDescent="0.25">
      <c r="A16" s="7" t="s">
        <v>136</v>
      </c>
      <c r="B16" s="6" t="s">
        <v>70</v>
      </c>
      <c r="C16" s="17"/>
      <c r="D16" s="17"/>
      <c r="E16" s="17"/>
      <c r="F16" s="17">
        <v>3</v>
      </c>
      <c r="G16" s="17">
        <v>1</v>
      </c>
      <c r="H16" s="17">
        <v>2</v>
      </c>
      <c r="I16" s="17">
        <v>0</v>
      </c>
      <c r="J16" s="17">
        <v>0</v>
      </c>
      <c r="K16" s="17">
        <v>0</v>
      </c>
    </row>
    <row r="17" spans="1:11" ht="15.75" x14ac:dyDescent="0.25">
      <c r="A17" s="7" t="s">
        <v>142</v>
      </c>
      <c r="B17" s="6" t="s">
        <v>71</v>
      </c>
      <c r="C17" s="17"/>
      <c r="D17" s="17"/>
      <c r="E17" s="17"/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</row>
    <row r="18" spans="1:11" ht="15.75" x14ac:dyDescent="0.25">
      <c r="A18" s="7" t="s">
        <v>137</v>
      </c>
      <c r="B18" s="6" t="s">
        <v>148</v>
      </c>
      <c r="C18" s="17"/>
      <c r="D18" s="17"/>
      <c r="E18" s="17"/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</row>
    <row r="19" spans="1:11" ht="15.75" x14ac:dyDescent="0.25">
      <c r="A19" s="7" t="s">
        <v>138</v>
      </c>
      <c r="B19" s="6" t="s">
        <v>149</v>
      </c>
      <c r="C19" s="17"/>
      <c r="D19" s="17"/>
      <c r="E19" s="17"/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</row>
    <row r="20" spans="1:11" ht="15.75" x14ac:dyDescent="0.25">
      <c r="A20" s="7" t="s">
        <v>139</v>
      </c>
      <c r="B20" s="6" t="s">
        <v>150</v>
      </c>
      <c r="C20" s="17"/>
      <c r="D20" s="17"/>
      <c r="E20" s="17"/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</row>
    <row r="21" spans="1:11" ht="31.5" x14ac:dyDescent="0.25">
      <c r="A21" s="7" t="s">
        <v>516</v>
      </c>
      <c r="B21" s="13">
        <v>4</v>
      </c>
      <c r="C21" s="18"/>
      <c r="D21" s="18"/>
      <c r="E21" s="18"/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</row>
    <row r="22" spans="1:11" ht="15.75" x14ac:dyDescent="0.25">
      <c r="A22" s="7" t="s">
        <v>517</v>
      </c>
      <c r="B22" s="14" t="s">
        <v>99</v>
      </c>
      <c r="C22" s="18"/>
      <c r="D22" s="18"/>
      <c r="E22" s="18"/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</row>
    <row r="23" spans="1:11" ht="15.75" x14ac:dyDescent="0.25">
      <c r="A23" s="7" t="s">
        <v>140</v>
      </c>
      <c r="B23" s="6" t="s">
        <v>151</v>
      </c>
      <c r="C23" s="17"/>
      <c r="D23" s="17"/>
      <c r="E23" s="17"/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</row>
    <row r="24" spans="1:11" ht="31.5" x14ac:dyDescent="0.25">
      <c r="A24" s="7" t="s">
        <v>141</v>
      </c>
      <c r="B24" s="6" t="s">
        <v>152</v>
      </c>
      <c r="C24" s="17"/>
      <c r="D24" s="17"/>
      <c r="E24" s="17"/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</row>
    <row r="25" spans="1:11" ht="15.75" x14ac:dyDescent="0.25">
      <c r="A25" s="7" t="s">
        <v>153</v>
      </c>
      <c r="B25" s="6" t="s">
        <v>100</v>
      </c>
      <c r="C25" s="17"/>
      <c r="D25" s="17"/>
      <c r="E25" s="17"/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</row>
    <row r="26" spans="1:11" ht="15.75" x14ac:dyDescent="0.25">
      <c r="A26" s="7" t="s">
        <v>140</v>
      </c>
      <c r="B26" s="6" t="s">
        <v>154</v>
      </c>
      <c r="C26" s="17"/>
      <c r="D26" s="17"/>
      <c r="E26" s="17"/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</row>
    <row r="27" spans="1:11" ht="31.5" x14ac:dyDescent="0.25">
      <c r="A27" s="7" t="s">
        <v>141</v>
      </c>
      <c r="B27" s="6" t="s">
        <v>155</v>
      </c>
      <c r="C27" s="17"/>
      <c r="D27" s="17"/>
      <c r="E27" s="17"/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</row>
    <row r="28" spans="1:11" ht="15.75" x14ac:dyDescent="0.25">
      <c r="A28" s="7" t="s">
        <v>156</v>
      </c>
      <c r="B28" s="6" t="s">
        <v>101</v>
      </c>
      <c r="C28" s="17"/>
      <c r="D28" s="17"/>
      <c r="E28" s="17"/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</row>
    <row r="29" spans="1:11" ht="15.75" x14ac:dyDescent="0.25">
      <c r="A29" s="7" t="s">
        <v>140</v>
      </c>
      <c r="B29" s="6" t="s">
        <v>157</v>
      </c>
      <c r="C29" s="17"/>
      <c r="D29" s="17"/>
      <c r="E29" s="17"/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</row>
    <row r="30" spans="1:11" ht="31.5" x14ac:dyDescent="0.25">
      <c r="A30" s="7" t="s">
        <v>141</v>
      </c>
      <c r="B30" s="6" t="s">
        <v>158</v>
      </c>
      <c r="C30" s="17"/>
      <c r="D30" s="17"/>
      <c r="E30" s="17"/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</row>
  </sheetData>
  <mergeCells count="9">
    <mergeCell ref="A3:K3"/>
    <mergeCell ref="A5:A7"/>
    <mergeCell ref="B5:B7"/>
    <mergeCell ref="C5:E5"/>
    <mergeCell ref="F5:K5"/>
    <mergeCell ref="C6:C7"/>
    <mergeCell ref="D6:E6"/>
    <mergeCell ref="F6:F7"/>
    <mergeCell ref="G6:K6"/>
  </mergeCells>
  <pageMargins left="0.70866141732283472" right="0.31496062992125984" top="0.74803149606299213" bottom="0.35433070866141736" header="0.31496062992125984" footer="0.31496062992125984"/>
  <pageSetup paperSize="9" scale="7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T19" sqref="T19"/>
    </sheetView>
  </sheetViews>
  <sheetFormatPr defaultRowHeight="15" x14ac:dyDescent="0.25"/>
  <cols>
    <col min="1" max="1" width="71" customWidth="1"/>
    <col min="3" max="3" width="9.140625" style="79"/>
    <col min="4" max="5" width="14.28515625" style="79" customWidth="1"/>
    <col min="6" max="6" width="9.140625" style="79"/>
    <col min="7" max="7" width="16.28515625" style="79" customWidth="1"/>
    <col min="8" max="8" width="18.28515625" style="79" customWidth="1"/>
    <col min="9" max="10" width="9.140625" style="79"/>
    <col min="11" max="11" width="13.42578125" style="79" customWidth="1"/>
  </cols>
  <sheetData>
    <row r="1" spans="1:11" ht="15.75" x14ac:dyDescent="0.25">
      <c r="K1" s="80" t="s">
        <v>159</v>
      </c>
    </row>
    <row r="2" spans="1:11" ht="15.75" x14ac:dyDescent="0.25">
      <c r="A2" s="2"/>
    </row>
    <row r="3" spans="1:11" ht="15.75" x14ac:dyDescent="0.25">
      <c r="A3" s="68" t="s">
        <v>123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15.75" x14ac:dyDescent="0.25">
      <c r="A4" s="68" t="s">
        <v>160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6" spans="1:11" ht="30.75" customHeight="1" x14ac:dyDescent="0.25">
      <c r="A6" s="70" t="s">
        <v>2</v>
      </c>
      <c r="B6" s="70" t="s">
        <v>3</v>
      </c>
      <c r="C6" s="83" t="s">
        <v>125</v>
      </c>
      <c r="D6" s="83"/>
      <c r="E6" s="83"/>
      <c r="F6" s="83" t="s">
        <v>126</v>
      </c>
      <c r="G6" s="83"/>
      <c r="H6" s="83"/>
      <c r="I6" s="83"/>
      <c r="J6" s="83"/>
      <c r="K6" s="83"/>
    </row>
    <row r="7" spans="1:11" ht="15.75" x14ac:dyDescent="0.25">
      <c r="A7" s="70"/>
      <c r="B7" s="70"/>
      <c r="C7" s="83" t="s">
        <v>8</v>
      </c>
      <c r="D7" s="83" t="s">
        <v>9</v>
      </c>
      <c r="E7" s="83"/>
      <c r="F7" s="83" t="s">
        <v>8</v>
      </c>
      <c r="G7" s="83" t="s">
        <v>127</v>
      </c>
      <c r="H7" s="83"/>
      <c r="I7" s="83"/>
      <c r="J7" s="83"/>
      <c r="K7" s="83"/>
    </row>
    <row r="8" spans="1:11" ht="63" x14ac:dyDescent="0.25">
      <c r="A8" s="70"/>
      <c r="B8" s="70"/>
      <c r="C8" s="83"/>
      <c r="D8" s="84" t="s">
        <v>128</v>
      </c>
      <c r="E8" s="84" t="s">
        <v>129</v>
      </c>
      <c r="F8" s="83"/>
      <c r="G8" s="84" t="s">
        <v>130</v>
      </c>
      <c r="H8" s="84" t="s">
        <v>161</v>
      </c>
      <c r="I8" s="84" t="s">
        <v>128</v>
      </c>
      <c r="J8" s="84" t="s">
        <v>129</v>
      </c>
      <c r="K8" s="84" t="s">
        <v>132</v>
      </c>
    </row>
    <row r="9" spans="1:11" ht="15.75" x14ac:dyDescent="0.25">
      <c r="A9" s="4">
        <v>1</v>
      </c>
      <c r="B9" s="4">
        <v>2</v>
      </c>
      <c r="C9" s="84">
        <v>3</v>
      </c>
      <c r="D9" s="84">
        <v>4</v>
      </c>
      <c r="E9" s="84">
        <v>5</v>
      </c>
      <c r="F9" s="84">
        <v>6</v>
      </c>
      <c r="G9" s="84">
        <v>7</v>
      </c>
      <c r="H9" s="84">
        <v>8</v>
      </c>
      <c r="I9" s="84">
        <v>9</v>
      </c>
      <c r="J9" s="84">
        <v>10</v>
      </c>
      <c r="K9" s="84">
        <v>11</v>
      </c>
    </row>
    <row r="10" spans="1:11" ht="31.5" x14ac:dyDescent="0.25">
      <c r="A10" s="7" t="s">
        <v>162</v>
      </c>
      <c r="B10" s="6">
        <v>1</v>
      </c>
      <c r="C10" s="27">
        <v>32</v>
      </c>
      <c r="D10" s="27">
        <v>0</v>
      </c>
      <c r="E10" s="27">
        <v>32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ht="15.75" x14ac:dyDescent="0.25">
      <c r="A11" s="7" t="s">
        <v>163</v>
      </c>
      <c r="B11" s="6" t="s">
        <v>145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ht="15.75" x14ac:dyDescent="0.25">
      <c r="A12" s="7" t="s">
        <v>164</v>
      </c>
      <c r="B12" s="6" t="s">
        <v>190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</row>
    <row r="13" spans="1:11" ht="15.75" x14ac:dyDescent="0.25">
      <c r="A13" s="7" t="s">
        <v>165</v>
      </c>
      <c r="B13" s="6" t="s">
        <v>191</v>
      </c>
      <c r="C13" s="27">
        <v>9</v>
      </c>
      <c r="D13" s="27">
        <v>0</v>
      </c>
      <c r="E13" s="27">
        <v>9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</row>
    <row r="14" spans="1:11" ht="15.75" x14ac:dyDescent="0.25">
      <c r="A14" s="7" t="s">
        <v>166</v>
      </c>
      <c r="B14" s="6" t="s">
        <v>192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ht="15.75" x14ac:dyDescent="0.25">
      <c r="A15" s="7" t="s">
        <v>167</v>
      </c>
      <c r="B15" s="6" t="s">
        <v>193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ht="15.75" x14ac:dyDescent="0.25">
      <c r="A16" s="7" t="s">
        <v>168</v>
      </c>
      <c r="B16" s="6" t="s">
        <v>194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/>
      <c r="K16" s="27">
        <v>0</v>
      </c>
    </row>
    <row r="17" spans="1:11" ht="15.75" x14ac:dyDescent="0.25">
      <c r="A17" s="7" t="s">
        <v>169</v>
      </c>
      <c r="B17" s="6" t="s">
        <v>195</v>
      </c>
      <c r="C17" s="27">
        <v>15</v>
      </c>
      <c r="D17" s="27">
        <v>0</v>
      </c>
      <c r="E17" s="27">
        <v>15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ht="15.75" x14ac:dyDescent="0.25">
      <c r="A18" s="7" t="s">
        <v>170</v>
      </c>
      <c r="B18" s="6" t="s">
        <v>196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</row>
    <row r="19" spans="1:11" ht="31.5" x14ac:dyDescent="0.25">
      <c r="A19" s="7" t="s">
        <v>171</v>
      </c>
      <c r="B19" s="6" t="s">
        <v>197</v>
      </c>
      <c r="C19" s="27">
        <v>5</v>
      </c>
      <c r="D19" s="27">
        <v>0</v>
      </c>
      <c r="E19" s="27">
        <v>5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</row>
    <row r="20" spans="1:11" ht="15.75" x14ac:dyDescent="0.25">
      <c r="A20" s="7" t="s">
        <v>172</v>
      </c>
      <c r="B20" s="6" t="s">
        <v>173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</row>
    <row r="21" spans="1:11" ht="31.5" x14ac:dyDescent="0.25">
      <c r="A21" s="7" t="s">
        <v>52</v>
      </c>
      <c r="B21" s="6" t="s">
        <v>198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</row>
    <row r="22" spans="1:11" ht="15.75" x14ac:dyDescent="0.25">
      <c r="A22" s="7" t="s">
        <v>25</v>
      </c>
      <c r="B22" s="6" t="s">
        <v>199</v>
      </c>
      <c r="C22" s="27">
        <v>1</v>
      </c>
      <c r="D22" s="27">
        <v>0</v>
      </c>
      <c r="E22" s="27">
        <v>1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</row>
    <row r="23" spans="1:11" ht="31.5" x14ac:dyDescent="0.25">
      <c r="A23" s="7" t="s">
        <v>174</v>
      </c>
      <c r="B23" s="6" t="s">
        <v>200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</row>
    <row r="24" spans="1:11" ht="15.75" x14ac:dyDescent="0.25">
      <c r="A24" s="7" t="s">
        <v>175</v>
      </c>
      <c r="B24" s="6" t="s">
        <v>201</v>
      </c>
      <c r="C24" s="27">
        <v>2</v>
      </c>
      <c r="D24" s="27">
        <v>0</v>
      </c>
      <c r="E24" s="27">
        <v>2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</row>
    <row r="25" spans="1:11" ht="15.75" x14ac:dyDescent="0.25">
      <c r="A25" s="7" t="s">
        <v>176</v>
      </c>
      <c r="B25" s="6" t="s">
        <v>202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</row>
    <row r="26" spans="1:11" ht="31.5" x14ac:dyDescent="0.25">
      <c r="A26" s="7" t="s">
        <v>177</v>
      </c>
      <c r="B26" s="6" t="s">
        <v>203</v>
      </c>
      <c r="C26" s="27">
        <v>2</v>
      </c>
      <c r="D26" s="27">
        <v>0</v>
      </c>
      <c r="E26" s="27">
        <v>2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</row>
    <row r="27" spans="1:11" ht="15.75" x14ac:dyDescent="0.25">
      <c r="A27" s="7" t="s">
        <v>176</v>
      </c>
      <c r="B27" s="6" t="s">
        <v>178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</row>
    <row r="28" spans="1:11" ht="31.5" x14ac:dyDescent="0.25">
      <c r="A28" s="7" t="s">
        <v>518</v>
      </c>
      <c r="B28" s="16" t="s">
        <v>204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</row>
    <row r="29" spans="1:11" ht="15.75" x14ac:dyDescent="0.25">
      <c r="A29" s="7" t="s">
        <v>176</v>
      </c>
      <c r="B29" s="6" t="s">
        <v>179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</row>
    <row r="30" spans="1:11" ht="15.75" x14ac:dyDescent="0.25">
      <c r="A30" s="7" t="s">
        <v>180</v>
      </c>
      <c r="B30" s="6" t="s">
        <v>205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</row>
    <row r="31" spans="1:11" ht="31.5" x14ac:dyDescent="0.25">
      <c r="A31" s="7" t="s">
        <v>181</v>
      </c>
      <c r="B31" s="6" t="s">
        <v>206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</row>
    <row r="32" spans="1:11" ht="31.5" x14ac:dyDescent="0.25">
      <c r="A32" s="7" t="s">
        <v>182</v>
      </c>
      <c r="B32" s="6" t="s">
        <v>183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</row>
    <row r="33" spans="1:11" ht="31.5" x14ac:dyDescent="0.25">
      <c r="A33" s="7" t="s">
        <v>184</v>
      </c>
      <c r="B33" s="6" t="s">
        <v>185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</row>
    <row r="34" spans="1:11" ht="31.5" x14ac:dyDescent="0.25">
      <c r="A34" s="7" t="s">
        <v>186</v>
      </c>
      <c r="B34" s="6" t="s">
        <v>207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</row>
    <row r="35" spans="1:11" ht="15.75" x14ac:dyDescent="0.25">
      <c r="A35" s="7" t="s">
        <v>187</v>
      </c>
      <c r="B35" s="6" t="s">
        <v>208</v>
      </c>
      <c r="C35" s="27">
        <v>4</v>
      </c>
      <c r="D35" s="27">
        <v>0</v>
      </c>
      <c r="E35" s="27">
        <v>4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</row>
    <row r="36" spans="1:11" ht="31.5" x14ac:dyDescent="0.25">
      <c r="A36" s="7" t="s">
        <v>188</v>
      </c>
      <c r="B36" s="6" t="s">
        <v>209</v>
      </c>
      <c r="C36" s="27">
        <v>2</v>
      </c>
      <c r="D36" s="27">
        <v>0</v>
      </c>
      <c r="E36" s="27">
        <v>2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</row>
    <row r="37" spans="1:11" ht="15.75" x14ac:dyDescent="0.25">
      <c r="A37" s="7" t="s">
        <v>41</v>
      </c>
      <c r="B37" s="6" t="s">
        <v>210</v>
      </c>
      <c r="C37" s="27">
        <v>2</v>
      </c>
      <c r="D37" s="27">
        <v>0</v>
      </c>
      <c r="E37" s="27">
        <v>2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</row>
    <row r="38" spans="1:11" ht="15.75" x14ac:dyDescent="0.25">
      <c r="A38" s="7" t="s">
        <v>189</v>
      </c>
      <c r="B38" s="6" t="s">
        <v>211</v>
      </c>
      <c r="C38" s="27">
        <v>0</v>
      </c>
      <c r="D38" s="27">
        <v>0</v>
      </c>
      <c r="E38" s="27">
        <v>0</v>
      </c>
      <c r="F38" s="27"/>
      <c r="G38" s="27">
        <v>0</v>
      </c>
      <c r="H38" s="27">
        <v>0</v>
      </c>
      <c r="I38" s="27">
        <v>0</v>
      </c>
      <c r="J38" s="27">
        <v>0</v>
      </c>
      <c r="K38" s="27">
        <v>0</v>
      </c>
    </row>
  </sheetData>
  <mergeCells count="10">
    <mergeCell ref="A3:K3"/>
    <mergeCell ref="A4:K4"/>
    <mergeCell ref="A6:A8"/>
    <mergeCell ref="B6:B8"/>
    <mergeCell ref="C6:E6"/>
    <mergeCell ref="F6:K6"/>
    <mergeCell ref="C7:C8"/>
    <mergeCell ref="D7:E7"/>
    <mergeCell ref="F7:F8"/>
    <mergeCell ref="G7:K7"/>
  </mergeCells>
  <pageMargins left="0.70866141732283472" right="0.31496062992125984" top="0.74803149606299213" bottom="0.35433070866141736" header="0.31496062992125984" footer="0.31496062992125984"/>
  <pageSetup paperSize="9" scale="6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18" sqref="E18"/>
    </sheetView>
  </sheetViews>
  <sheetFormatPr defaultRowHeight="15" x14ac:dyDescent="0.25"/>
  <cols>
    <col min="1" max="1" width="69.85546875" customWidth="1"/>
    <col min="3" max="5" width="13.28515625" customWidth="1"/>
  </cols>
  <sheetData>
    <row r="1" spans="1:5" ht="15.75" x14ac:dyDescent="0.25">
      <c r="E1" s="1" t="s">
        <v>212</v>
      </c>
    </row>
    <row r="2" spans="1:5" ht="15.75" x14ac:dyDescent="0.25">
      <c r="A2" s="2"/>
    </row>
    <row r="3" spans="1:5" ht="15.75" x14ac:dyDescent="0.25">
      <c r="A3" s="68" t="s">
        <v>213</v>
      </c>
      <c r="B3" s="68"/>
      <c r="C3" s="68"/>
      <c r="D3" s="68"/>
      <c r="E3" s="68"/>
    </row>
    <row r="4" spans="1:5" ht="15.75" x14ac:dyDescent="0.25">
      <c r="A4" s="68" t="s">
        <v>214</v>
      </c>
      <c r="B4" s="68"/>
      <c r="C4" s="68"/>
      <c r="D4" s="68"/>
      <c r="E4" s="68"/>
    </row>
    <row r="5" spans="1:5" ht="15.75" x14ac:dyDescent="0.25">
      <c r="A5" s="68" t="s">
        <v>215</v>
      </c>
      <c r="B5" s="68"/>
      <c r="C5" s="68"/>
      <c r="D5" s="68"/>
      <c r="E5" s="68"/>
    </row>
    <row r="7" spans="1:5" ht="15.75" x14ac:dyDescent="0.25">
      <c r="A7" s="70" t="s">
        <v>216</v>
      </c>
      <c r="B7" s="70" t="s">
        <v>3</v>
      </c>
      <c r="C7" s="70" t="s">
        <v>217</v>
      </c>
      <c r="D7" s="70" t="s">
        <v>218</v>
      </c>
      <c r="E7" s="70"/>
    </row>
    <row r="8" spans="1:5" ht="15.75" x14ac:dyDescent="0.25">
      <c r="A8" s="70"/>
      <c r="B8" s="70"/>
      <c r="C8" s="70"/>
      <c r="D8" s="4" t="s">
        <v>128</v>
      </c>
      <c r="E8" s="4" t="s">
        <v>129</v>
      </c>
    </row>
    <row r="9" spans="1:5" ht="15.75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</row>
    <row r="10" spans="1:5" ht="15.75" x14ac:dyDescent="0.25">
      <c r="A10" s="5" t="s">
        <v>219</v>
      </c>
      <c r="B10" s="11">
        <v>1</v>
      </c>
      <c r="C10" s="5">
        <v>0</v>
      </c>
      <c r="D10" s="5">
        <v>0</v>
      </c>
      <c r="E10" s="5">
        <v>0</v>
      </c>
    </row>
    <row r="11" spans="1:5" ht="31.5" x14ac:dyDescent="0.25">
      <c r="A11" s="12" t="s">
        <v>514</v>
      </c>
      <c r="B11" s="13">
        <v>2</v>
      </c>
      <c r="C11" s="12">
        <v>0</v>
      </c>
      <c r="D11" s="12">
        <v>0</v>
      </c>
      <c r="E11" s="12">
        <v>0</v>
      </c>
    </row>
    <row r="12" spans="1:5" ht="15.75" x14ac:dyDescent="0.25">
      <c r="A12" s="5" t="s">
        <v>220</v>
      </c>
      <c r="B12" s="11" t="s">
        <v>146</v>
      </c>
      <c r="C12" s="5">
        <v>0</v>
      </c>
      <c r="D12" s="5">
        <v>0</v>
      </c>
      <c r="E12" s="5">
        <v>0</v>
      </c>
    </row>
    <row r="13" spans="1:5" ht="31.5" x14ac:dyDescent="0.25">
      <c r="A13" s="5" t="s">
        <v>221</v>
      </c>
      <c r="B13" s="6" t="s">
        <v>147</v>
      </c>
      <c r="C13" s="5">
        <v>0</v>
      </c>
      <c r="D13" s="5">
        <v>0</v>
      </c>
      <c r="E13" s="5">
        <v>0</v>
      </c>
    </row>
    <row r="14" spans="1:5" ht="15.75" x14ac:dyDescent="0.25">
      <c r="A14" s="5" t="s">
        <v>222</v>
      </c>
      <c r="B14" s="6" t="s">
        <v>223</v>
      </c>
      <c r="C14" s="5">
        <v>0</v>
      </c>
      <c r="D14" s="5">
        <v>0</v>
      </c>
      <c r="E14" s="5">
        <v>0</v>
      </c>
    </row>
  </sheetData>
  <mergeCells count="7">
    <mergeCell ref="A3:E3"/>
    <mergeCell ref="A4:E4"/>
    <mergeCell ref="A5:E5"/>
    <mergeCell ref="A7:A8"/>
    <mergeCell ref="B7:B8"/>
    <mergeCell ref="C7:C8"/>
    <mergeCell ref="D7:E7"/>
  </mergeCells>
  <pageMargins left="0.70866141732283472" right="0.31496062992125984" top="0.74803149606299213" bottom="0.35433070866141736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pane xSplit="2" ySplit="8" topLeftCell="C27" activePane="bottomRight" state="frozen"/>
      <selection pane="topRight" activeCell="C1" sqref="C1"/>
      <selection pane="bottomLeft" activeCell="A9" sqref="A9"/>
      <selection pane="bottomRight" activeCell="A51" sqref="A51"/>
    </sheetView>
  </sheetViews>
  <sheetFormatPr defaultColWidth="9.140625" defaultRowHeight="15" x14ac:dyDescent="0.25"/>
  <cols>
    <col min="1" max="1" width="58.140625" style="19" customWidth="1"/>
    <col min="2" max="2" width="9.140625" style="19"/>
    <col min="3" max="23" width="9.28515625" style="19" customWidth="1"/>
    <col min="24" max="16384" width="9.140625" style="19"/>
  </cols>
  <sheetData>
    <row r="1" spans="1:23" ht="15.75" x14ac:dyDescent="0.25">
      <c r="W1" s="20" t="s">
        <v>224</v>
      </c>
    </row>
    <row r="2" spans="1:23" ht="15.75" x14ac:dyDescent="0.25">
      <c r="A2" s="21"/>
    </row>
    <row r="3" spans="1:23" ht="15.75" x14ac:dyDescent="0.25">
      <c r="A3" s="74" t="s">
        <v>225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</row>
    <row r="5" spans="1:23" ht="15.75" x14ac:dyDescent="0.25">
      <c r="A5" s="73" t="s">
        <v>226</v>
      </c>
      <c r="B5" s="73" t="s">
        <v>3</v>
      </c>
      <c r="C5" s="73" t="s">
        <v>227</v>
      </c>
      <c r="D5" s="73"/>
      <c r="E5" s="73"/>
      <c r="F5" s="73"/>
      <c r="G5" s="73"/>
      <c r="H5" s="73"/>
      <c r="I5" s="73"/>
      <c r="J5" s="73" t="s">
        <v>228</v>
      </c>
      <c r="K5" s="73"/>
      <c r="L5" s="73"/>
      <c r="M5" s="73"/>
      <c r="N5" s="73"/>
      <c r="O5" s="73"/>
      <c r="P5" s="73"/>
      <c r="Q5" s="73" t="s">
        <v>229</v>
      </c>
      <c r="R5" s="73"/>
      <c r="S5" s="73"/>
      <c r="T5" s="73"/>
      <c r="U5" s="73"/>
      <c r="V5" s="73"/>
      <c r="W5" s="73"/>
    </row>
    <row r="6" spans="1:23" ht="15.75" x14ac:dyDescent="0.25">
      <c r="A6" s="73"/>
      <c r="B6" s="73"/>
      <c r="C6" s="73" t="s">
        <v>8</v>
      </c>
      <c r="D6" s="73" t="s">
        <v>230</v>
      </c>
      <c r="E6" s="73"/>
      <c r="F6" s="73"/>
      <c r="G6" s="73"/>
      <c r="H6" s="73"/>
      <c r="I6" s="73"/>
      <c r="J6" s="73" t="s">
        <v>8</v>
      </c>
      <c r="K6" s="73" t="s">
        <v>230</v>
      </c>
      <c r="L6" s="73"/>
      <c r="M6" s="73"/>
      <c r="N6" s="73"/>
      <c r="O6" s="73"/>
      <c r="P6" s="73"/>
      <c r="Q6" s="73" t="s">
        <v>8</v>
      </c>
      <c r="R6" s="73" t="s">
        <v>230</v>
      </c>
      <c r="S6" s="73"/>
      <c r="T6" s="73"/>
      <c r="U6" s="73"/>
      <c r="V6" s="73"/>
      <c r="W6" s="73"/>
    </row>
    <row r="7" spans="1:23" ht="78.75" x14ac:dyDescent="0.25">
      <c r="A7" s="73"/>
      <c r="B7" s="73"/>
      <c r="C7" s="73"/>
      <c r="D7" s="22" t="s">
        <v>231</v>
      </c>
      <c r="E7" s="22" t="s">
        <v>232</v>
      </c>
      <c r="F7" s="22" t="s">
        <v>233</v>
      </c>
      <c r="G7" s="22" t="s">
        <v>234</v>
      </c>
      <c r="H7" s="22" t="s">
        <v>235</v>
      </c>
      <c r="I7" s="22" t="s">
        <v>234</v>
      </c>
      <c r="J7" s="73"/>
      <c r="K7" s="22" t="s">
        <v>231</v>
      </c>
      <c r="L7" s="22" t="s">
        <v>232</v>
      </c>
      <c r="M7" s="22" t="s">
        <v>233</v>
      </c>
      <c r="N7" s="22" t="s">
        <v>234</v>
      </c>
      <c r="O7" s="22" t="s">
        <v>235</v>
      </c>
      <c r="P7" s="22" t="s">
        <v>234</v>
      </c>
      <c r="Q7" s="73"/>
      <c r="R7" s="22" t="s">
        <v>231</v>
      </c>
      <c r="S7" s="22" t="s">
        <v>232</v>
      </c>
      <c r="T7" s="22" t="s">
        <v>233</v>
      </c>
      <c r="U7" s="22" t="s">
        <v>234</v>
      </c>
      <c r="V7" s="22" t="s">
        <v>235</v>
      </c>
      <c r="W7" s="22" t="s">
        <v>234</v>
      </c>
    </row>
    <row r="8" spans="1:23" ht="15.75" x14ac:dyDescent="0.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</row>
    <row r="9" spans="1:23" ht="31.5" x14ac:dyDescent="0.25">
      <c r="A9" s="23" t="s">
        <v>521</v>
      </c>
      <c r="B9" s="24">
        <v>1</v>
      </c>
      <c r="C9" s="38">
        <v>955148</v>
      </c>
      <c r="D9" s="38">
        <v>71268</v>
      </c>
      <c r="E9" s="38">
        <v>838138</v>
      </c>
      <c r="F9" s="38">
        <v>9869</v>
      </c>
      <c r="G9" s="39"/>
      <c r="H9" s="38">
        <v>35873</v>
      </c>
      <c r="I9" s="40">
        <v>971</v>
      </c>
      <c r="J9" s="6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ht="15.75" x14ac:dyDescent="0.25">
      <c r="A10" s="23" t="s">
        <v>236</v>
      </c>
      <c r="B10" s="24" t="s">
        <v>145</v>
      </c>
      <c r="C10" s="38">
        <v>17069</v>
      </c>
      <c r="D10" s="39"/>
      <c r="E10" s="38">
        <v>13247</v>
      </c>
      <c r="F10" s="38">
        <v>1372</v>
      </c>
      <c r="G10" s="39"/>
      <c r="H10" s="38">
        <v>2450</v>
      </c>
      <c r="I10" s="40">
        <v>43</v>
      </c>
      <c r="J10" s="6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78.75" x14ac:dyDescent="0.25">
      <c r="A11" s="23" t="s">
        <v>237</v>
      </c>
      <c r="B11" s="24" t="s">
        <v>190</v>
      </c>
      <c r="C11" s="41"/>
      <c r="D11" s="41"/>
      <c r="E11" s="41"/>
      <c r="F11" s="41"/>
      <c r="G11" s="41"/>
      <c r="H11" s="41"/>
      <c r="I11" s="41"/>
      <c r="J11" s="6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31.5" x14ac:dyDescent="0.25">
      <c r="A12" s="23" t="s">
        <v>515</v>
      </c>
      <c r="B12" s="25">
        <v>2</v>
      </c>
      <c r="C12" s="41"/>
      <c r="D12" s="41"/>
      <c r="E12" s="41"/>
      <c r="F12" s="41"/>
      <c r="G12" s="41"/>
      <c r="H12" s="41"/>
      <c r="I12" s="41"/>
      <c r="J12" s="66"/>
      <c r="K12" s="18"/>
      <c r="L12" s="18"/>
      <c r="M12" s="18"/>
      <c r="N12" s="18"/>
      <c r="O12" s="18"/>
      <c r="P12" s="18"/>
      <c r="Q12" s="17"/>
      <c r="R12" s="17"/>
      <c r="S12" s="17"/>
      <c r="T12" s="17"/>
      <c r="U12" s="17"/>
      <c r="V12" s="17"/>
      <c r="W12" s="17"/>
    </row>
    <row r="13" spans="1:23" ht="15.75" x14ac:dyDescent="0.25">
      <c r="A13" s="23" t="s">
        <v>238</v>
      </c>
      <c r="B13" s="24" t="s">
        <v>146</v>
      </c>
      <c r="C13" s="41"/>
      <c r="D13" s="41"/>
      <c r="E13" s="41"/>
      <c r="F13" s="41"/>
      <c r="G13" s="41"/>
      <c r="H13" s="41"/>
      <c r="I13" s="41"/>
      <c r="J13" s="6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ht="15.75" x14ac:dyDescent="0.25">
      <c r="A14" s="23" t="s">
        <v>236</v>
      </c>
      <c r="B14" s="24" t="s">
        <v>248</v>
      </c>
      <c r="C14" s="41"/>
      <c r="D14" s="41"/>
      <c r="E14" s="41"/>
      <c r="F14" s="41"/>
      <c r="G14" s="41"/>
      <c r="H14" s="41"/>
      <c r="I14" s="41"/>
      <c r="J14" s="6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ht="15.75" x14ac:dyDescent="0.25">
      <c r="A15" s="23" t="s">
        <v>239</v>
      </c>
      <c r="B15" s="24" t="s">
        <v>147</v>
      </c>
      <c r="C15" s="41"/>
      <c r="D15" s="41"/>
      <c r="E15" s="41"/>
      <c r="F15" s="41"/>
      <c r="G15" s="41"/>
      <c r="H15" s="41"/>
      <c r="I15" s="41"/>
      <c r="J15" s="6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ht="15.75" x14ac:dyDescent="0.25">
      <c r="A16" s="23" t="s">
        <v>236</v>
      </c>
      <c r="B16" s="24" t="s">
        <v>249</v>
      </c>
      <c r="C16" s="41"/>
      <c r="D16" s="41"/>
      <c r="E16" s="41"/>
      <c r="F16" s="41"/>
      <c r="G16" s="41"/>
      <c r="H16" s="41"/>
      <c r="I16" s="41"/>
      <c r="J16" s="6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ht="15.75" x14ac:dyDescent="0.25">
      <c r="A17" s="23" t="s">
        <v>240</v>
      </c>
      <c r="B17" s="24" t="s">
        <v>223</v>
      </c>
      <c r="C17" s="41"/>
      <c r="D17" s="41"/>
      <c r="E17" s="41"/>
      <c r="F17" s="41"/>
      <c r="G17" s="41"/>
      <c r="H17" s="41"/>
      <c r="I17" s="41"/>
      <c r="J17" s="6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ht="15.75" x14ac:dyDescent="0.25">
      <c r="A18" s="23" t="s">
        <v>236</v>
      </c>
      <c r="B18" s="24" t="s">
        <v>250</v>
      </c>
      <c r="C18" s="41"/>
      <c r="D18" s="41"/>
      <c r="E18" s="41"/>
      <c r="F18" s="41"/>
      <c r="G18" s="41"/>
      <c r="H18" s="41"/>
      <c r="I18" s="41"/>
      <c r="J18" s="6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ht="31.5" x14ac:dyDescent="0.25">
      <c r="A19" s="23" t="s">
        <v>241</v>
      </c>
      <c r="B19" s="24" t="s">
        <v>251</v>
      </c>
      <c r="C19" s="41"/>
      <c r="D19" s="41"/>
      <c r="E19" s="41"/>
      <c r="F19" s="41"/>
      <c r="G19" s="41"/>
      <c r="H19" s="41"/>
      <c r="I19" s="41"/>
      <c r="J19" s="6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75" x14ac:dyDescent="0.25">
      <c r="A20" s="23" t="s">
        <v>236</v>
      </c>
      <c r="B20" s="24" t="s">
        <v>69</v>
      </c>
      <c r="C20" s="41"/>
      <c r="D20" s="41"/>
      <c r="E20" s="41"/>
      <c r="F20" s="41"/>
      <c r="G20" s="41"/>
      <c r="H20" s="41"/>
      <c r="I20" s="41"/>
      <c r="J20" s="6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ht="31.5" x14ac:dyDescent="0.25">
      <c r="A21" s="23" t="s">
        <v>242</v>
      </c>
      <c r="B21" s="24" t="s">
        <v>98</v>
      </c>
      <c r="C21" s="38">
        <v>24279</v>
      </c>
      <c r="D21" s="40">
        <v>134</v>
      </c>
      <c r="E21" s="38">
        <v>21292</v>
      </c>
      <c r="F21" s="40">
        <v>726</v>
      </c>
      <c r="G21" s="39"/>
      <c r="H21" s="38">
        <v>2127</v>
      </c>
      <c r="I21" s="40">
        <v>22</v>
      </c>
      <c r="J21" s="66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ht="31.5" x14ac:dyDescent="0.25">
      <c r="A22" s="23" t="s">
        <v>243</v>
      </c>
      <c r="B22" s="24" t="s">
        <v>99</v>
      </c>
      <c r="C22" s="38">
        <v>5095</v>
      </c>
      <c r="D22" s="40">
        <v>122</v>
      </c>
      <c r="E22" s="38">
        <v>4839</v>
      </c>
      <c r="F22" s="40">
        <v>5</v>
      </c>
      <c r="G22" s="39"/>
      <c r="H22" s="40">
        <v>129</v>
      </c>
      <c r="I22" s="39"/>
      <c r="J22" s="6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15.75" x14ac:dyDescent="0.25">
      <c r="A23" s="23" t="s">
        <v>236</v>
      </c>
      <c r="B23" s="24" t="s">
        <v>151</v>
      </c>
      <c r="C23" s="40">
        <v>185</v>
      </c>
      <c r="D23" s="39"/>
      <c r="E23" s="40">
        <v>185</v>
      </c>
      <c r="F23" s="39"/>
      <c r="G23" s="39"/>
      <c r="H23" s="39"/>
      <c r="I23" s="39"/>
      <c r="J23" s="6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ht="47.25" x14ac:dyDescent="0.25">
      <c r="A24" s="23" t="s">
        <v>244</v>
      </c>
      <c r="B24" s="24" t="s">
        <v>100</v>
      </c>
      <c r="C24" s="38">
        <v>8573</v>
      </c>
      <c r="D24" s="40">
        <v>5</v>
      </c>
      <c r="E24" s="38">
        <v>5925</v>
      </c>
      <c r="F24" s="40">
        <v>709</v>
      </c>
      <c r="G24" s="39"/>
      <c r="H24" s="38">
        <v>1934</v>
      </c>
      <c r="I24" s="40">
        <v>22</v>
      </c>
      <c r="J24" s="6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ht="15.75" x14ac:dyDescent="0.25">
      <c r="A25" s="23" t="s">
        <v>236</v>
      </c>
      <c r="B25" s="24" t="s">
        <v>154</v>
      </c>
      <c r="C25" s="40">
        <v>270</v>
      </c>
      <c r="D25" s="39"/>
      <c r="E25" s="40">
        <v>214</v>
      </c>
      <c r="F25" s="40">
        <v>30</v>
      </c>
      <c r="G25" s="39"/>
      <c r="H25" s="40">
        <v>26</v>
      </c>
      <c r="I25" s="39"/>
      <c r="J25" s="66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ht="31.5" x14ac:dyDescent="0.25">
      <c r="A26" s="23" t="s">
        <v>245</v>
      </c>
      <c r="B26" s="24" t="s">
        <v>101</v>
      </c>
      <c r="C26" s="40">
        <v>19</v>
      </c>
      <c r="D26" s="40">
        <v>1</v>
      </c>
      <c r="E26" s="40">
        <v>18</v>
      </c>
      <c r="F26" s="39"/>
      <c r="G26" s="39"/>
      <c r="H26" s="39"/>
      <c r="I26" s="39"/>
      <c r="J26" s="6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ht="15.75" x14ac:dyDescent="0.25">
      <c r="A27" s="23" t="s">
        <v>236</v>
      </c>
      <c r="B27" s="24" t="s">
        <v>157</v>
      </c>
      <c r="C27" s="39"/>
      <c r="D27" s="39"/>
      <c r="E27" s="39"/>
      <c r="F27" s="39"/>
      <c r="G27" s="39"/>
      <c r="H27" s="39"/>
      <c r="I27" s="39"/>
      <c r="J27" s="66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ht="47.25" x14ac:dyDescent="0.25">
      <c r="A28" s="23" t="s">
        <v>257</v>
      </c>
      <c r="B28" s="24" t="s">
        <v>102</v>
      </c>
      <c r="C28" s="38">
        <v>2368</v>
      </c>
      <c r="D28" s="39"/>
      <c r="E28" s="38">
        <v>2355</v>
      </c>
      <c r="F28" s="40">
        <v>1</v>
      </c>
      <c r="G28" s="39"/>
      <c r="H28" s="40">
        <v>12</v>
      </c>
      <c r="I28" s="39"/>
      <c r="J28" s="6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ht="15.75" x14ac:dyDescent="0.25">
      <c r="A29" s="23" t="s">
        <v>236</v>
      </c>
      <c r="B29" s="24" t="s">
        <v>252</v>
      </c>
      <c r="C29" s="40">
        <v>245</v>
      </c>
      <c r="D29" s="39"/>
      <c r="E29" s="40">
        <v>245</v>
      </c>
      <c r="F29" s="39"/>
      <c r="G29" s="39"/>
      <c r="H29" s="39"/>
      <c r="I29" s="39"/>
      <c r="J29" s="66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ht="47.25" x14ac:dyDescent="0.25">
      <c r="A30" s="23" t="s">
        <v>258</v>
      </c>
      <c r="B30" s="24" t="s">
        <v>103</v>
      </c>
      <c r="C30" s="38">
        <v>7949</v>
      </c>
      <c r="D30" s="39"/>
      <c r="E30" s="38">
        <v>7902</v>
      </c>
      <c r="F30" s="40">
        <v>10</v>
      </c>
      <c r="G30" s="39"/>
      <c r="H30" s="40">
        <v>37</v>
      </c>
      <c r="I30" s="39"/>
      <c r="J30" s="66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ht="15.75" x14ac:dyDescent="0.25">
      <c r="A31" s="23" t="s">
        <v>236</v>
      </c>
      <c r="B31" s="24" t="s">
        <v>253</v>
      </c>
      <c r="C31" s="40">
        <v>191</v>
      </c>
      <c r="D31" s="39"/>
      <c r="E31" s="40">
        <v>189</v>
      </c>
      <c r="F31" s="40">
        <v>2</v>
      </c>
      <c r="G31" s="39"/>
      <c r="H31" s="39"/>
      <c r="I31" s="39"/>
      <c r="J31" s="66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ht="15.75" x14ac:dyDescent="0.25">
      <c r="A32" s="23" t="s">
        <v>246</v>
      </c>
      <c r="B32" s="24" t="s">
        <v>104</v>
      </c>
      <c r="C32" s="40">
        <v>275</v>
      </c>
      <c r="D32" s="40">
        <v>6</v>
      </c>
      <c r="E32" s="40">
        <v>253</v>
      </c>
      <c r="F32" s="40">
        <v>1</v>
      </c>
      <c r="G32" s="39"/>
      <c r="H32" s="40">
        <v>15</v>
      </c>
      <c r="I32" s="39"/>
      <c r="J32" s="66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ht="15.75" x14ac:dyDescent="0.25">
      <c r="A33" s="23" t="s">
        <v>236</v>
      </c>
      <c r="B33" s="24" t="s">
        <v>105</v>
      </c>
      <c r="C33" s="40">
        <v>14</v>
      </c>
      <c r="D33" s="39"/>
      <c r="E33" s="40">
        <v>12</v>
      </c>
      <c r="F33" s="40">
        <v>1</v>
      </c>
      <c r="G33" s="39"/>
      <c r="H33" s="40">
        <v>1</v>
      </c>
      <c r="I33" s="39"/>
      <c r="J33" s="6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ht="15.75" x14ac:dyDescent="0.25">
      <c r="A34" s="23" t="s">
        <v>522</v>
      </c>
      <c r="B34" s="24" t="s">
        <v>254</v>
      </c>
      <c r="C34" s="38">
        <v>930869</v>
      </c>
      <c r="D34" s="38">
        <v>71134</v>
      </c>
      <c r="E34" s="38">
        <v>816846</v>
      </c>
      <c r="F34" s="38">
        <v>9143</v>
      </c>
      <c r="G34" s="39"/>
      <c r="H34" s="38">
        <v>33746</v>
      </c>
      <c r="I34" s="40">
        <v>949</v>
      </c>
      <c r="J34" s="66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ht="15.75" x14ac:dyDescent="0.25">
      <c r="A35" s="23" t="s">
        <v>236</v>
      </c>
      <c r="B35" s="24" t="s">
        <v>255</v>
      </c>
      <c r="C35" s="38">
        <v>16212</v>
      </c>
      <c r="D35" s="39"/>
      <c r="E35" s="38">
        <v>12447</v>
      </c>
      <c r="F35" s="38">
        <v>1339</v>
      </c>
      <c r="G35" s="39"/>
      <c r="H35" s="38">
        <v>2426</v>
      </c>
      <c r="I35" s="40">
        <v>43</v>
      </c>
      <c r="J35" s="66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ht="63" x14ac:dyDescent="0.25">
      <c r="A36" s="23" t="s">
        <v>247</v>
      </c>
      <c r="B36" s="24" t="s">
        <v>256</v>
      </c>
      <c r="C36" s="41"/>
      <c r="D36" s="41"/>
      <c r="E36" s="41"/>
      <c r="F36" s="41"/>
      <c r="G36" s="41"/>
      <c r="H36" s="41"/>
      <c r="I36" s="41"/>
      <c r="J36" s="66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8" spans="1:23" x14ac:dyDescent="0.25">
      <c r="C38" s="26"/>
      <c r="D38" s="26"/>
      <c r="E38" s="26"/>
      <c r="F38" s="26"/>
      <c r="G38" s="26"/>
      <c r="H38" s="26"/>
      <c r="I38" s="26"/>
    </row>
  </sheetData>
  <mergeCells count="12">
    <mergeCell ref="A5:A7"/>
    <mergeCell ref="B5:B7"/>
    <mergeCell ref="C5:I5"/>
    <mergeCell ref="J5:P5"/>
    <mergeCell ref="A3:W3"/>
    <mergeCell ref="R6:W6"/>
    <mergeCell ref="Q5:W5"/>
    <mergeCell ref="C6:C7"/>
    <mergeCell ref="D6:I6"/>
    <mergeCell ref="J6:J7"/>
    <mergeCell ref="K6:P6"/>
    <mergeCell ref="Q6:Q7"/>
  </mergeCells>
  <pageMargins left="0.39370078740157483" right="0" top="0.78740157480314965" bottom="0" header="0.31496062992125984" footer="0.31496062992125984"/>
  <pageSetup paperSize="9" scale="5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64" sqref="A64"/>
    </sheetView>
  </sheetViews>
  <sheetFormatPr defaultRowHeight="15" x14ac:dyDescent="0.25"/>
  <cols>
    <col min="1" max="1" width="86" customWidth="1"/>
    <col min="2" max="2" width="9" customWidth="1"/>
  </cols>
  <sheetData>
    <row r="1" spans="1:23" ht="15.75" x14ac:dyDescent="0.25">
      <c r="W1" s="1" t="s">
        <v>259</v>
      </c>
    </row>
    <row r="2" spans="1:23" ht="15.75" x14ac:dyDescent="0.25">
      <c r="A2" s="2"/>
    </row>
    <row r="3" spans="1:23" ht="15.75" x14ac:dyDescent="0.25">
      <c r="A3" s="68" t="s">
        <v>260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3" ht="15.75" x14ac:dyDescent="0.25">
      <c r="A4" s="68" t="s">
        <v>261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23" ht="15.75" x14ac:dyDescent="0.25">
      <c r="A5" s="68" t="s">
        <v>262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</row>
    <row r="7" spans="1:23" ht="15.75" x14ac:dyDescent="0.25">
      <c r="A7" s="70" t="s">
        <v>263</v>
      </c>
      <c r="B7" s="70" t="s">
        <v>3</v>
      </c>
      <c r="C7" s="70" t="s">
        <v>264</v>
      </c>
      <c r="D7" s="70"/>
      <c r="E7" s="70"/>
      <c r="F7" s="70"/>
      <c r="G7" s="70"/>
      <c r="H7" s="70"/>
      <c r="I7" s="70"/>
      <c r="J7" s="70" t="s">
        <v>265</v>
      </c>
      <c r="K7" s="70"/>
      <c r="L7" s="70"/>
      <c r="M7" s="70"/>
      <c r="N7" s="70"/>
      <c r="O7" s="70"/>
      <c r="P7" s="70"/>
      <c r="Q7" s="70" t="s">
        <v>266</v>
      </c>
      <c r="R7" s="70"/>
      <c r="S7" s="70"/>
      <c r="T7" s="70"/>
      <c r="U7" s="70"/>
      <c r="V7" s="70"/>
      <c r="W7" s="70"/>
    </row>
    <row r="8" spans="1:23" ht="15.75" x14ac:dyDescent="0.25">
      <c r="A8" s="70"/>
      <c r="B8" s="70"/>
      <c r="C8" s="70" t="s">
        <v>8</v>
      </c>
      <c r="D8" s="70" t="s">
        <v>230</v>
      </c>
      <c r="E8" s="70"/>
      <c r="F8" s="70"/>
      <c r="G8" s="70"/>
      <c r="H8" s="70"/>
      <c r="I8" s="70"/>
      <c r="J8" s="70" t="s">
        <v>8</v>
      </c>
      <c r="K8" s="70" t="s">
        <v>230</v>
      </c>
      <c r="L8" s="70"/>
      <c r="M8" s="70"/>
      <c r="N8" s="70"/>
      <c r="O8" s="70"/>
      <c r="P8" s="70"/>
      <c r="Q8" s="70" t="s">
        <v>8</v>
      </c>
      <c r="R8" s="70" t="s">
        <v>230</v>
      </c>
      <c r="S8" s="70"/>
      <c r="T8" s="70"/>
      <c r="U8" s="70"/>
      <c r="V8" s="70"/>
      <c r="W8" s="70"/>
    </row>
    <row r="9" spans="1:23" ht="78.75" x14ac:dyDescent="0.25">
      <c r="A9" s="70"/>
      <c r="B9" s="70"/>
      <c r="C9" s="70"/>
      <c r="D9" s="4" t="s">
        <v>231</v>
      </c>
      <c r="E9" s="4" t="s">
        <v>232</v>
      </c>
      <c r="F9" s="4" t="s">
        <v>233</v>
      </c>
      <c r="G9" s="4" t="s">
        <v>234</v>
      </c>
      <c r="H9" s="4" t="s">
        <v>235</v>
      </c>
      <c r="I9" s="4" t="s">
        <v>234</v>
      </c>
      <c r="J9" s="70"/>
      <c r="K9" s="4" t="s">
        <v>231</v>
      </c>
      <c r="L9" s="4" t="s">
        <v>232</v>
      </c>
      <c r="M9" s="4" t="s">
        <v>233</v>
      </c>
      <c r="N9" s="4" t="s">
        <v>234</v>
      </c>
      <c r="O9" s="4" t="s">
        <v>235</v>
      </c>
      <c r="P9" s="4" t="s">
        <v>234</v>
      </c>
      <c r="Q9" s="70"/>
      <c r="R9" s="4" t="s">
        <v>231</v>
      </c>
      <c r="S9" s="4" t="s">
        <v>232</v>
      </c>
      <c r="T9" s="4" t="s">
        <v>233</v>
      </c>
      <c r="U9" s="4" t="s">
        <v>234</v>
      </c>
      <c r="V9" s="4" t="s">
        <v>235</v>
      </c>
      <c r="W9" s="4" t="s">
        <v>234</v>
      </c>
    </row>
    <row r="10" spans="1:23" ht="15.75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  <c r="N10" s="4">
        <v>14</v>
      </c>
      <c r="O10" s="4">
        <v>15</v>
      </c>
      <c r="P10" s="4">
        <v>16</v>
      </c>
      <c r="Q10" s="4">
        <v>17</v>
      </c>
      <c r="R10" s="4">
        <v>18</v>
      </c>
      <c r="S10" s="4">
        <v>19</v>
      </c>
      <c r="T10" s="4">
        <v>20</v>
      </c>
      <c r="U10" s="4">
        <v>21</v>
      </c>
      <c r="V10" s="4">
        <v>22</v>
      </c>
      <c r="W10" s="4">
        <v>23</v>
      </c>
    </row>
    <row r="11" spans="1:23" s="44" customFormat="1" ht="15.75" x14ac:dyDescent="0.25">
      <c r="A11" s="15" t="s">
        <v>520</v>
      </c>
      <c r="B11" s="14" t="s">
        <v>298</v>
      </c>
      <c r="C11" s="55">
        <v>1133</v>
      </c>
      <c r="D11" s="55">
        <v>201</v>
      </c>
      <c r="E11" s="55">
        <v>356</v>
      </c>
      <c r="F11" s="55">
        <v>223</v>
      </c>
      <c r="G11" s="56"/>
      <c r="H11" s="55">
        <v>353</v>
      </c>
      <c r="I11" s="57">
        <v>27</v>
      </c>
      <c r="J11" s="57">
        <v>868</v>
      </c>
      <c r="K11" s="57">
        <v>110</v>
      </c>
      <c r="L11" s="57">
        <v>524</v>
      </c>
      <c r="M11" s="57">
        <v>35</v>
      </c>
      <c r="N11" s="58"/>
      <c r="O11" s="57">
        <v>199</v>
      </c>
      <c r="P11" s="57">
        <v>16</v>
      </c>
      <c r="Q11" s="59"/>
      <c r="R11" s="59"/>
      <c r="S11" s="33"/>
      <c r="T11" s="33"/>
      <c r="U11" s="33"/>
      <c r="V11" s="33"/>
      <c r="W11" s="33"/>
    </row>
    <row r="12" spans="1:23" s="44" customFormat="1" ht="15.75" customHeight="1" x14ac:dyDescent="0.25">
      <c r="A12" s="15" t="s">
        <v>267</v>
      </c>
      <c r="B12" s="14" t="s">
        <v>299</v>
      </c>
      <c r="C12" s="60">
        <v>10198</v>
      </c>
      <c r="D12" s="60">
        <v>2574</v>
      </c>
      <c r="E12" s="60">
        <v>3818</v>
      </c>
      <c r="F12" s="61">
        <v>1509</v>
      </c>
      <c r="G12" s="62"/>
      <c r="H12" s="60">
        <v>2297</v>
      </c>
      <c r="I12" s="61">
        <v>52</v>
      </c>
      <c r="J12" s="60">
        <v>11508</v>
      </c>
      <c r="K12" s="61">
        <v>1684</v>
      </c>
      <c r="L12" s="60">
        <v>6891</v>
      </c>
      <c r="M12" s="61">
        <v>455</v>
      </c>
      <c r="N12" s="62"/>
      <c r="O12" s="61">
        <v>2478</v>
      </c>
      <c r="P12" s="61">
        <v>162</v>
      </c>
      <c r="Q12" s="63"/>
      <c r="R12" s="59"/>
      <c r="S12" s="33"/>
      <c r="T12" s="33"/>
      <c r="U12" s="33"/>
      <c r="V12" s="33"/>
      <c r="W12" s="33"/>
    </row>
    <row r="13" spans="1:23" ht="15.75" customHeight="1" x14ac:dyDescent="0.25">
      <c r="A13" s="5" t="s">
        <v>268</v>
      </c>
      <c r="B13" s="6" t="s">
        <v>146</v>
      </c>
      <c r="C13" s="60">
        <v>9358</v>
      </c>
      <c r="D13" s="60">
        <v>2573</v>
      </c>
      <c r="E13" s="60">
        <v>3802</v>
      </c>
      <c r="F13" s="61">
        <v>1198</v>
      </c>
      <c r="G13" s="62"/>
      <c r="H13" s="60">
        <v>1785</v>
      </c>
      <c r="I13" s="61">
        <v>52</v>
      </c>
      <c r="J13" s="62"/>
      <c r="K13" s="62"/>
      <c r="L13" s="62"/>
      <c r="M13" s="62"/>
      <c r="N13" s="62"/>
      <c r="O13" s="62"/>
      <c r="P13" s="62"/>
      <c r="Q13" s="63"/>
      <c r="R13" s="59"/>
      <c r="S13" s="33"/>
      <c r="T13" s="33"/>
      <c r="U13" s="33"/>
      <c r="V13" s="33"/>
      <c r="W13" s="33"/>
    </row>
    <row r="14" spans="1:23" ht="31.5" x14ac:dyDescent="0.25">
      <c r="A14" s="5" t="s">
        <v>269</v>
      </c>
      <c r="B14" s="6" t="s">
        <v>147</v>
      </c>
      <c r="C14" s="31">
        <v>18</v>
      </c>
      <c r="D14" s="32">
        <v>1</v>
      </c>
      <c r="E14" s="31">
        <v>16</v>
      </c>
      <c r="F14" s="32"/>
      <c r="G14" s="32"/>
      <c r="H14" s="32">
        <v>1</v>
      </c>
      <c r="I14" s="35"/>
      <c r="J14" s="35"/>
      <c r="K14" s="35"/>
      <c r="L14" s="35"/>
      <c r="M14" s="35"/>
      <c r="N14" s="35"/>
      <c r="O14" s="35"/>
      <c r="P14" s="35"/>
      <c r="Q14" s="33"/>
      <c r="R14" s="33"/>
      <c r="S14" s="33"/>
      <c r="T14" s="33"/>
      <c r="U14" s="33"/>
      <c r="V14" s="33"/>
      <c r="W14" s="33"/>
    </row>
    <row r="15" spans="1:23" ht="15.75" x14ac:dyDescent="0.25">
      <c r="A15" s="5" t="s">
        <v>236</v>
      </c>
      <c r="B15" s="6" t="s">
        <v>249</v>
      </c>
      <c r="C15" s="33"/>
      <c r="D15" s="33"/>
      <c r="E15" s="33"/>
      <c r="F15" s="33"/>
      <c r="G15" s="33"/>
      <c r="H15" s="33"/>
      <c r="I15" s="36"/>
      <c r="J15" s="36"/>
      <c r="K15" s="36"/>
      <c r="L15" s="36"/>
      <c r="M15" s="36"/>
      <c r="N15" s="36"/>
      <c r="O15" s="36"/>
      <c r="P15" s="36"/>
      <c r="Q15" s="33"/>
      <c r="R15" s="33"/>
      <c r="S15" s="33"/>
      <c r="T15" s="33"/>
      <c r="U15" s="33"/>
      <c r="V15" s="33"/>
      <c r="W15" s="33"/>
    </row>
    <row r="16" spans="1:23" ht="15.75" x14ac:dyDescent="0.25">
      <c r="A16" s="5" t="s">
        <v>270</v>
      </c>
      <c r="B16" s="6" t="s">
        <v>300</v>
      </c>
      <c r="C16" s="31">
        <v>4</v>
      </c>
      <c r="D16" s="32"/>
      <c r="E16" s="31">
        <v>4</v>
      </c>
      <c r="F16" s="32"/>
      <c r="G16" s="32"/>
      <c r="H16" s="32"/>
      <c r="I16" s="35"/>
      <c r="J16" s="35"/>
      <c r="K16" s="35"/>
      <c r="L16" s="35"/>
      <c r="M16" s="35"/>
      <c r="N16" s="35"/>
      <c r="O16" s="35"/>
      <c r="P16" s="35"/>
      <c r="Q16" s="33"/>
      <c r="R16" s="33"/>
      <c r="S16" s="33"/>
      <c r="T16" s="33"/>
      <c r="U16" s="33"/>
      <c r="V16" s="33"/>
      <c r="W16" s="33"/>
    </row>
    <row r="17" spans="1:23" ht="15.75" x14ac:dyDescent="0.25">
      <c r="A17" s="5" t="s">
        <v>271</v>
      </c>
      <c r="B17" s="6" t="s">
        <v>301</v>
      </c>
      <c r="C17" s="33"/>
      <c r="D17" s="33"/>
      <c r="E17" s="33"/>
      <c r="F17" s="33"/>
      <c r="G17" s="33"/>
      <c r="H17" s="33"/>
      <c r="I17" s="36"/>
      <c r="J17" s="36"/>
      <c r="K17" s="36"/>
      <c r="L17" s="36"/>
      <c r="M17" s="36"/>
      <c r="N17" s="36"/>
      <c r="O17" s="36"/>
      <c r="P17" s="36"/>
      <c r="Q17" s="33"/>
      <c r="R17" s="33"/>
      <c r="S17" s="33"/>
      <c r="T17" s="33"/>
      <c r="U17" s="33"/>
      <c r="V17" s="33"/>
      <c r="W17" s="33"/>
    </row>
    <row r="18" spans="1:23" ht="15.75" x14ac:dyDescent="0.25">
      <c r="A18" s="5" t="s">
        <v>272</v>
      </c>
      <c r="B18" s="6" t="s">
        <v>302</v>
      </c>
      <c r="C18" s="32">
        <v>4</v>
      </c>
      <c r="D18" s="32"/>
      <c r="E18" s="32">
        <v>4</v>
      </c>
      <c r="F18" s="33"/>
      <c r="G18" s="33"/>
      <c r="H18" s="33"/>
      <c r="I18" s="36"/>
      <c r="J18" s="36"/>
      <c r="K18" s="36"/>
      <c r="L18" s="36"/>
      <c r="M18" s="36"/>
      <c r="N18" s="36"/>
      <c r="O18" s="36"/>
      <c r="P18" s="36"/>
      <c r="Q18" s="33"/>
      <c r="R18" s="33"/>
      <c r="S18" s="33"/>
      <c r="T18" s="33"/>
      <c r="U18" s="33"/>
      <c r="V18" s="33"/>
      <c r="W18" s="33"/>
    </row>
    <row r="19" spans="1:23" ht="31.5" x14ac:dyDescent="0.25">
      <c r="A19" s="5" t="s">
        <v>273</v>
      </c>
      <c r="B19" s="6" t="s">
        <v>223</v>
      </c>
      <c r="C19" s="31">
        <v>822</v>
      </c>
      <c r="D19" s="32"/>
      <c r="E19" s="32"/>
      <c r="F19" s="31">
        <v>311</v>
      </c>
      <c r="G19" s="32"/>
      <c r="H19" s="31">
        <v>511</v>
      </c>
      <c r="I19" s="35"/>
      <c r="J19" s="35"/>
      <c r="K19" s="35"/>
      <c r="L19" s="35"/>
      <c r="M19" s="35"/>
      <c r="N19" s="35"/>
      <c r="O19" s="35"/>
      <c r="P19" s="35"/>
      <c r="Q19" s="33"/>
      <c r="R19" s="33"/>
      <c r="S19" s="33"/>
      <c r="T19" s="33"/>
      <c r="U19" s="33"/>
      <c r="V19" s="33"/>
      <c r="W19" s="33"/>
    </row>
    <row r="20" spans="1:23" ht="78.75" customHeight="1" x14ac:dyDescent="0.25">
      <c r="A20" s="5" t="s">
        <v>274</v>
      </c>
      <c r="B20" s="6" t="s">
        <v>303</v>
      </c>
      <c r="C20" s="33"/>
      <c r="D20" s="33"/>
      <c r="E20" s="33"/>
      <c r="F20" s="33"/>
      <c r="G20" s="33"/>
      <c r="H20" s="33"/>
      <c r="I20" s="36"/>
      <c r="J20" s="36"/>
      <c r="K20" s="36"/>
      <c r="L20" s="36"/>
      <c r="M20" s="36"/>
      <c r="N20" s="36"/>
      <c r="O20" s="36"/>
      <c r="P20" s="36"/>
      <c r="Q20" s="33"/>
      <c r="R20" s="33"/>
      <c r="S20" s="33"/>
      <c r="T20" s="33"/>
      <c r="U20" s="33"/>
      <c r="V20" s="33"/>
      <c r="W20" s="33"/>
    </row>
    <row r="21" spans="1:23" ht="15.75" x14ac:dyDescent="0.25">
      <c r="A21" s="5" t="s">
        <v>30</v>
      </c>
      <c r="B21" s="6" t="s">
        <v>304</v>
      </c>
      <c r="C21" s="33"/>
      <c r="D21" s="33"/>
      <c r="E21" s="33"/>
      <c r="F21" s="33"/>
      <c r="G21" s="33"/>
      <c r="H21" s="33"/>
      <c r="I21" s="36"/>
      <c r="J21" s="36"/>
      <c r="K21" s="36"/>
      <c r="L21" s="36"/>
      <c r="M21" s="36"/>
      <c r="N21" s="36"/>
      <c r="O21" s="36"/>
      <c r="P21" s="36"/>
      <c r="Q21" s="33"/>
      <c r="R21" s="33"/>
      <c r="S21" s="33"/>
      <c r="T21" s="33"/>
      <c r="U21" s="33"/>
      <c r="V21" s="33"/>
      <c r="W21" s="33"/>
    </row>
    <row r="22" spans="1:23" ht="96" customHeight="1" x14ac:dyDescent="0.25">
      <c r="A22" s="5" t="s">
        <v>275</v>
      </c>
      <c r="B22" s="6" t="s">
        <v>305</v>
      </c>
      <c r="C22" s="33"/>
      <c r="D22" s="33"/>
      <c r="E22" s="33"/>
      <c r="F22" s="33"/>
      <c r="G22" s="33"/>
      <c r="H22" s="33"/>
      <c r="I22" s="36"/>
      <c r="J22" s="36"/>
      <c r="K22" s="36"/>
      <c r="L22" s="36"/>
      <c r="M22" s="36"/>
      <c r="N22" s="36"/>
      <c r="O22" s="36"/>
      <c r="P22" s="36"/>
      <c r="Q22" s="33"/>
      <c r="R22" s="33"/>
      <c r="S22" s="33"/>
      <c r="T22" s="33"/>
      <c r="U22" s="33"/>
      <c r="V22" s="33"/>
      <c r="W22" s="33"/>
    </row>
    <row r="23" spans="1:23" ht="15.75" x14ac:dyDescent="0.25">
      <c r="A23" s="5" t="s">
        <v>236</v>
      </c>
      <c r="B23" s="6" t="s">
        <v>306</v>
      </c>
      <c r="C23" s="33"/>
      <c r="D23" s="33"/>
      <c r="E23" s="33"/>
      <c r="F23" s="33"/>
      <c r="G23" s="33"/>
      <c r="H23" s="33"/>
      <c r="I23" s="36"/>
      <c r="J23" s="36"/>
      <c r="K23" s="36"/>
      <c r="L23" s="36"/>
      <c r="M23" s="36"/>
      <c r="N23" s="36"/>
      <c r="O23" s="36"/>
      <c r="P23" s="36"/>
      <c r="Q23" s="33"/>
      <c r="R23" s="33"/>
      <c r="S23" s="33"/>
      <c r="T23" s="33"/>
      <c r="U23" s="33"/>
      <c r="V23" s="33"/>
      <c r="W23" s="33"/>
    </row>
    <row r="24" spans="1:23" ht="15.75" x14ac:dyDescent="0.25">
      <c r="A24" s="5" t="s">
        <v>270</v>
      </c>
      <c r="B24" s="6" t="s">
        <v>307</v>
      </c>
      <c r="C24" s="33"/>
      <c r="D24" s="33"/>
      <c r="E24" s="33"/>
      <c r="F24" s="33"/>
      <c r="G24" s="33"/>
      <c r="H24" s="33"/>
      <c r="I24" s="36"/>
      <c r="J24" s="36"/>
      <c r="K24" s="36"/>
      <c r="L24" s="36"/>
      <c r="M24" s="36"/>
      <c r="N24" s="36"/>
      <c r="O24" s="36"/>
      <c r="P24" s="36"/>
      <c r="Q24" s="33"/>
      <c r="R24" s="33"/>
      <c r="S24" s="33"/>
      <c r="T24" s="33"/>
      <c r="U24" s="33"/>
      <c r="V24" s="33"/>
      <c r="W24" s="33"/>
    </row>
    <row r="25" spans="1:23" ht="15.75" x14ac:dyDescent="0.25">
      <c r="A25" s="5" t="s">
        <v>272</v>
      </c>
      <c r="B25" s="6" t="s">
        <v>308</v>
      </c>
      <c r="C25" s="33"/>
      <c r="D25" s="33"/>
      <c r="E25" s="33"/>
      <c r="F25" s="33"/>
      <c r="G25" s="33"/>
      <c r="H25" s="33"/>
      <c r="I25" s="36"/>
      <c r="J25" s="36"/>
      <c r="K25" s="36"/>
      <c r="L25" s="36"/>
      <c r="M25" s="36"/>
      <c r="N25" s="36"/>
      <c r="O25" s="36"/>
      <c r="P25" s="36"/>
      <c r="Q25" s="33"/>
      <c r="R25" s="33"/>
      <c r="S25" s="33"/>
      <c r="T25" s="33"/>
      <c r="U25" s="33"/>
      <c r="V25" s="33"/>
      <c r="W25" s="33"/>
    </row>
    <row r="26" spans="1:23" ht="34.5" customHeight="1" x14ac:dyDescent="0.25">
      <c r="A26" s="5" t="s">
        <v>247</v>
      </c>
      <c r="B26" s="6" t="s">
        <v>309</v>
      </c>
      <c r="C26" s="33"/>
      <c r="D26" s="33"/>
      <c r="E26" s="33"/>
      <c r="F26" s="33"/>
      <c r="G26" s="33"/>
      <c r="H26" s="33"/>
      <c r="I26" s="36"/>
      <c r="J26" s="36">
        <v>18</v>
      </c>
      <c r="K26" s="36"/>
      <c r="L26" s="36"/>
      <c r="M26" s="36"/>
      <c r="N26" s="36"/>
      <c r="O26" s="36">
        <v>18</v>
      </c>
      <c r="P26" s="36"/>
      <c r="Q26" s="33"/>
      <c r="R26" s="33"/>
      <c r="S26" s="33"/>
      <c r="T26" s="33"/>
      <c r="U26" s="33"/>
      <c r="V26" s="33"/>
      <c r="W26" s="33"/>
    </row>
    <row r="27" spans="1:23" ht="15.75" customHeight="1" x14ac:dyDescent="0.25">
      <c r="A27" s="5" t="s">
        <v>276</v>
      </c>
      <c r="B27" s="6" t="s">
        <v>251</v>
      </c>
      <c r="C27" s="33"/>
      <c r="D27" s="33"/>
      <c r="E27" s="33"/>
      <c r="F27" s="33"/>
      <c r="G27" s="33"/>
      <c r="H27" s="33"/>
      <c r="I27" s="36"/>
      <c r="J27" s="36"/>
      <c r="K27" s="36"/>
      <c r="L27" s="36"/>
      <c r="M27" s="36"/>
      <c r="N27" s="36"/>
      <c r="O27" s="36"/>
      <c r="P27" s="36"/>
      <c r="Q27" s="33"/>
      <c r="R27" s="33"/>
      <c r="S27" s="33"/>
      <c r="T27" s="33"/>
      <c r="U27" s="33"/>
      <c r="V27" s="33"/>
      <c r="W27" s="33"/>
    </row>
    <row r="28" spans="1:23" ht="15.75" x14ac:dyDescent="0.25">
      <c r="A28" s="5" t="s">
        <v>238</v>
      </c>
      <c r="B28" s="6" t="s">
        <v>69</v>
      </c>
      <c r="C28" s="33"/>
      <c r="D28" s="33"/>
      <c r="E28" s="33"/>
      <c r="F28" s="33"/>
      <c r="G28" s="33"/>
      <c r="H28" s="33"/>
      <c r="I28" s="36"/>
      <c r="J28" s="36"/>
      <c r="K28" s="36"/>
      <c r="L28" s="36"/>
      <c r="M28" s="36"/>
      <c r="N28" s="36"/>
      <c r="O28" s="36"/>
      <c r="P28" s="36"/>
      <c r="Q28" s="33"/>
      <c r="R28" s="33"/>
      <c r="S28" s="33"/>
      <c r="T28" s="33"/>
      <c r="U28" s="33"/>
      <c r="V28" s="33"/>
      <c r="W28" s="33"/>
    </row>
    <row r="29" spans="1:23" ht="15.75" x14ac:dyDescent="0.25">
      <c r="A29" s="5" t="s">
        <v>236</v>
      </c>
      <c r="B29" s="6" t="s">
        <v>310</v>
      </c>
      <c r="C29" s="33"/>
      <c r="D29" s="33"/>
      <c r="E29" s="33"/>
      <c r="F29" s="33"/>
      <c r="G29" s="33"/>
      <c r="H29" s="33"/>
      <c r="I29" s="36"/>
      <c r="J29" s="36"/>
      <c r="K29" s="36"/>
      <c r="L29" s="36"/>
      <c r="M29" s="36"/>
      <c r="N29" s="36"/>
      <c r="O29" s="36"/>
      <c r="P29" s="36"/>
      <c r="Q29" s="33"/>
      <c r="R29" s="33"/>
      <c r="S29" s="33"/>
      <c r="T29" s="33"/>
      <c r="U29" s="33"/>
      <c r="V29" s="33"/>
      <c r="W29" s="33"/>
    </row>
    <row r="30" spans="1:23" ht="15.75" x14ac:dyDescent="0.25">
      <c r="A30" s="5" t="s">
        <v>239</v>
      </c>
      <c r="B30" s="6" t="s">
        <v>70</v>
      </c>
      <c r="C30" s="33"/>
      <c r="D30" s="33"/>
      <c r="E30" s="33"/>
      <c r="F30" s="33"/>
      <c r="G30" s="33"/>
      <c r="H30" s="33"/>
      <c r="I30" s="36"/>
      <c r="J30" s="36"/>
      <c r="K30" s="36"/>
      <c r="L30" s="36"/>
      <c r="M30" s="36"/>
      <c r="N30" s="36"/>
      <c r="O30" s="36"/>
      <c r="P30" s="36"/>
      <c r="Q30" s="33"/>
      <c r="R30" s="33"/>
      <c r="S30" s="33"/>
      <c r="T30" s="33"/>
      <c r="U30" s="33"/>
      <c r="V30" s="33"/>
      <c r="W30" s="33"/>
    </row>
    <row r="31" spans="1:23" ht="15.75" x14ac:dyDescent="0.25">
      <c r="A31" s="5" t="s">
        <v>236</v>
      </c>
      <c r="B31" s="6" t="s">
        <v>311</v>
      </c>
      <c r="C31" s="33"/>
      <c r="D31" s="33"/>
      <c r="E31" s="33"/>
      <c r="F31" s="33"/>
      <c r="G31" s="33"/>
      <c r="H31" s="33"/>
      <c r="I31" s="36"/>
      <c r="J31" s="36"/>
      <c r="K31" s="36"/>
      <c r="L31" s="36"/>
      <c r="M31" s="36"/>
      <c r="N31" s="36"/>
      <c r="O31" s="36"/>
      <c r="P31" s="36"/>
      <c r="Q31" s="33"/>
      <c r="R31" s="33"/>
      <c r="S31" s="33"/>
      <c r="T31" s="33"/>
      <c r="U31" s="33"/>
      <c r="V31" s="33"/>
      <c r="W31" s="33"/>
    </row>
    <row r="32" spans="1:23" ht="15.75" x14ac:dyDescent="0.25">
      <c r="A32" s="5" t="s">
        <v>240</v>
      </c>
      <c r="B32" s="6" t="s">
        <v>71</v>
      </c>
      <c r="C32" s="33"/>
      <c r="D32" s="33"/>
      <c r="E32" s="33"/>
      <c r="F32" s="33"/>
      <c r="G32" s="33"/>
      <c r="H32" s="33"/>
      <c r="I32" s="36"/>
      <c r="J32" s="36"/>
      <c r="K32" s="36"/>
      <c r="L32" s="36"/>
      <c r="M32" s="36"/>
      <c r="N32" s="36"/>
      <c r="O32" s="36"/>
      <c r="P32" s="36"/>
      <c r="Q32" s="33"/>
      <c r="R32" s="33"/>
      <c r="S32" s="33"/>
      <c r="T32" s="33"/>
      <c r="U32" s="33"/>
      <c r="V32" s="33"/>
      <c r="W32" s="33"/>
    </row>
    <row r="33" spans="1:23" ht="15.75" x14ac:dyDescent="0.25">
      <c r="A33" s="5" t="s">
        <v>236</v>
      </c>
      <c r="B33" s="6" t="s">
        <v>148</v>
      </c>
      <c r="C33" s="33"/>
      <c r="D33" s="33"/>
      <c r="E33" s="33"/>
      <c r="F33" s="33"/>
      <c r="G33" s="33"/>
      <c r="H33" s="33"/>
      <c r="I33" s="36"/>
      <c r="J33" s="36"/>
      <c r="K33" s="36"/>
      <c r="L33" s="36"/>
      <c r="M33" s="36"/>
      <c r="N33" s="36"/>
      <c r="O33" s="36"/>
      <c r="P33" s="36"/>
      <c r="Q33" s="33"/>
      <c r="R33" s="33"/>
      <c r="S33" s="33"/>
      <c r="T33" s="33"/>
      <c r="U33" s="33"/>
      <c r="V33" s="33"/>
      <c r="W33" s="33"/>
    </row>
    <row r="34" spans="1:23" ht="17.25" customHeight="1" x14ac:dyDescent="0.25">
      <c r="A34" s="5" t="s">
        <v>277</v>
      </c>
      <c r="B34" s="6" t="s">
        <v>98</v>
      </c>
      <c r="C34" s="33"/>
      <c r="D34" s="33"/>
      <c r="E34" s="33"/>
      <c r="F34" s="33"/>
      <c r="G34" s="33"/>
      <c r="H34" s="33"/>
      <c r="I34" s="36"/>
      <c r="J34" s="36"/>
      <c r="K34" s="36"/>
      <c r="L34" s="36"/>
      <c r="M34" s="36"/>
      <c r="N34" s="36"/>
      <c r="O34" s="36"/>
      <c r="P34" s="36"/>
      <c r="Q34" s="33"/>
      <c r="R34" s="33"/>
      <c r="S34" s="33"/>
      <c r="T34" s="33"/>
      <c r="U34" s="33"/>
      <c r="V34" s="33"/>
      <c r="W34" s="33"/>
    </row>
    <row r="35" spans="1:23" ht="15.75" x14ac:dyDescent="0.25">
      <c r="A35" s="5" t="s">
        <v>236</v>
      </c>
      <c r="B35" s="6" t="s">
        <v>99</v>
      </c>
      <c r="C35" s="33"/>
      <c r="D35" s="33"/>
      <c r="E35" s="33"/>
      <c r="F35" s="33"/>
      <c r="G35" s="33"/>
      <c r="H35" s="33"/>
      <c r="I35" s="36"/>
      <c r="J35" s="36"/>
      <c r="K35" s="36"/>
      <c r="L35" s="36"/>
      <c r="M35" s="36"/>
      <c r="N35" s="36"/>
      <c r="O35" s="36"/>
      <c r="P35" s="36"/>
      <c r="Q35" s="33"/>
      <c r="R35" s="33"/>
      <c r="S35" s="33"/>
      <c r="T35" s="33"/>
      <c r="U35" s="33"/>
      <c r="V35" s="33"/>
      <c r="W35" s="33"/>
    </row>
    <row r="36" spans="1:23" ht="15.75" x14ac:dyDescent="0.25">
      <c r="A36" s="5" t="s">
        <v>278</v>
      </c>
      <c r="B36" s="6" t="s">
        <v>254</v>
      </c>
      <c r="C36" s="31">
        <v>695</v>
      </c>
      <c r="D36" s="31">
        <v>187</v>
      </c>
      <c r="E36" s="31">
        <v>419</v>
      </c>
      <c r="F36" s="31">
        <v>41</v>
      </c>
      <c r="G36" s="32"/>
      <c r="H36" s="31">
        <v>48</v>
      </c>
      <c r="I36" s="35"/>
      <c r="J36" s="34">
        <v>874</v>
      </c>
      <c r="K36" s="34">
        <v>82</v>
      </c>
      <c r="L36" s="34">
        <v>724</v>
      </c>
      <c r="M36" s="34">
        <f t="shared" ref="M36:P36" si="0">M37+M38+M39+M48+M49+M50+M52+M53</f>
        <v>0</v>
      </c>
      <c r="N36" s="34">
        <f t="shared" si="0"/>
        <v>0</v>
      </c>
      <c r="O36" s="34">
        <v>68</v>
      </c>
      <c r="P36" s="34">
        <f t="shared" si="0"/>
        <v>0</v>
      </c>
      <c r="Q36" s="33"/>
      <c r="R36" s="37"/>
      <c r="S36" s="33"/>
      <c r="T36" s="33"/>
      <c r="U36" s="33"/>
      <c r="V36" s="33"/>
      <c r="W36" s="33"/>
    </row>
    <row r="37" spans="1:23" ht="33" customHeight="1" x14ac:dyDescent="0.25">
      <c r="A37" s="7" t="s">
        <v>279</v>
      </c>
      <c r="B37" s="6" t="s">
        <v>255</v>
      </c>
      <c r="C37" s="31">
        <v>37</v>
      </c>
      <c r="D37" s="31">
        <v>34</v>
      </c>
      <c r="E37" s="32">
        <v>3</v>
      </c>
      <c r="F37" s="32"/>
      <c r="G37" s="32"/>
      <c r="H37" s="32"/>
      <c r="I37" s="35"/>
      <c r="J37" s="35">
        <v>2</v>
      </c>
      <c r="K37" s="35">
        <v>2</v>
      </c>
      <c r="L37" s="35"/>
      <c r="M37" s="35"/>
      <c r="N37" s="35"/>
      <c r="O37" s="35"/>
      <c r="P37" s="35"/>
      <c r="Q37" s="33"/>
      <c r="R37" s="33"/>
      <c r="S37" s="33"/>
      <c r="T37" s="33"/>
      <c r="U37" s="33"/>
      <c r="V37" s="33"/>
      <c r="W37" s="33"/>
    </row>
    <row r="38" spans="1:23" ht="31.5" x14ac:dyDescent="0.25">
      <c r="A38" s="5" t="s">
        <v>280</v>
      </c>
      <c r="B38" s="6" t="s">
        <v>256</v>
      </c>
      <c r="C38" s="31">
        <v>97</v>
      </c>
      <c r="D38" s="31">
        <v>19</v>
      </c>
      <c r="E38" s="31">
        <v>73</v>
      </c>
      <c r="F38" s="32"/>
      <c r="G38" s="32"/>
      <c r="H38" s="31">
        <v>5</v>
      </c>
      <c r="I38" s="35"/>
      <c r="J38" s="34">
        <v>14</v>
      </c>
      <c r="K38" s="35"/>
      <c r="L38" s="34">
        <v>6</v>
      </c>
      <c r="M38" s="35"/>
      <c r="N38" s="35"/>
      <c r="O38" s="34">
        <v>8</v>
      </c>
      <c r="P38" s="35"/>
      <c r="Q38" s="33"/>
      <c r="R38" s="33"/>
      <c r="S38" s="33"/>
      <c r="T38" s="33"/>
      <c r="U38" s="33"/>
      <c r="V38" s="33"/>
      <c r="W38" s="33"/>
    </row>
    <row r="39" spans="1:23" ht="31.5" x14ac:dyDescent="0.25">
      <c r="A39" s="5" t="s">
        <v>281</v>
      </c>
      <c r="B39" s="6" t="s">
        <v>312</v>
      </c>
      <c r="C39" s="32">
        <v>6</v>
      </c>
      <c r="D39" s="32">
        <v>6</v>
      </c>
      <c r="E39" s="32"/>
      <c r="F39" s="32"/>
      <c r="G39" s="32"/>
      <c r="H39" s="32"/>
      <c r="I39" s="35"/>
      <c r="J39" s="34">
        <v>59</v>
      </c>
      <c r="K39" s="35"/>
      <c r="L39" s="34">
        <v>59</v>
      </c>
      <c r="M39" s="35"/>
      <c r="N39" s="35"/>
      <c r="O39" s="35"/>
      <c r="P39" s="35"/>
      <c r="Q39" s="33"/>
      <c r="R39" s="33"/>
      <c r="S39" s="33"/>
      <c r="T39" s="33"/>
      <c r="U39" s="33"/>
      <c r="V39" s="33"/>
      <c r="W39" s="33"/>
    </row>
    <row r="40" spans="1:23" ht="31.5" x14ac:dyDescent="0.25">
      <c r="A40" s="5" t="s">
        <v>282</v>
      </c>
      <c r="B40" s="6" t="s">
        <v>313</v>
      </c>
      <c r="C40" s="33"/>
      <c r="D40" s="33"/>
      <c r="E40" s="33"/>
      <c r="F40" s="33"/>
      <c r="G40" s="33"/>
      <c r="H40" s="33"/>
      <c r="I40" s="36"/>
      <c r="J40" s="36"/>
      <c r="K40" s="36"/>
      <c r="L40" s="36"/>
      <c r="M40" s="36"/>
      <c r="N40" s="36"/>
      <c r="O40" s="36"/>
      <c r="P40" s="36"/>
      <c r="Q40" s="33"/>
      <c r="R40" s="33"/>
      <c r="S40" s="33"/>
      <c r="T40" s="33"/>
      <c r="U40" s="33"/>
      <c r="V40" s="33"/>
      <c r="W40" s="33"/>
    </row>
    <row r="41" spans="1:23" ht="15.75" x14ac:dyDescent="0.25">
      <c r="A41" s="5" t="s">
        <v>30</v>
      </c>
      <c r="B41" s="6" t="s">
        <v>283</v>
      </c>
      <c r="C41" s="33"/>
      <c r="D41" s="33"/>
      <c r="E41" s="33"/>
      <c r="F41" s="33"/>
      <c r="G41" s="33"/>
      <c r="H41" s="33"/>
      <c r="I41" s="36"/>
      <c r="J41" s="36"/>
      <c r="K41" s="36"/>
      <c r="L41" s="36"/>
      <c r="M41" s="36"/>
      <c r="N41" s="36"/>
      <c r="O41" s="36"/>
      <c r="P41" s="36"/>
      <c r="Q41" s="33"/>
      <c r="R41" s="33"/>
      <c r="S41" s="33"/>
      <c r="T41" s="33"/>
      <c r="U41" s="33"/>
      <c r="V41" s="33"/>
      <c r="W41" s="33"/>
    </row>
    <row r="42" spans="1:23" ht="15.75" x14ac:dyDescent="0.25">
      <c r="A42" s="5" t="s">
        <v>284</v>
      </c>
      <c r="B42" s="6" t="s">
        <v>285</v>
      </c>
      <c r="C42" s="33"/>
      <c r="D42" s="33"/>
      <c r="E42" s="33"/>
      <c r="F42" s="33"/>
      <c r="G42" s="33"/>
      <c r="H42" s="33"/>
      <c r="I42" s="36"/>
      <c r="J42" s="36"/>
      <c r="K42" s="36"/>
      <c r="L42" s="36"/>
      <c r="M42" s="36"/>
      <c r="N42" s="36"/>
      <c r="O42" s="36"/>
      <c r="P42" s="36"/>
      <c r="Q42" s="33"/>
      <c r="R42" s="33"/>
      <c r="S42" s="33"/>
      <c r="T42" s="33"/>
      <c r="U42" s="33"/>
      <c r="V42" s="33"/>
      <c r="W42" s="33"/>
    </row>
    <row r="43" spans="1:23" ht="16.5" customHeight="1" x14ac:dyDescent="0.25">
      <c r="A43" s="5" t="s">
        <v>286</v>
      </c>
      <c r="B43" s="6" t="s">
        <v>287</v>
      </c>
      <c r="C43" s="33"/>
      <c r="D43" s="33"/>
      <c r="E43" s="33"/>
      <c r="F43" s="33"/>
      <c r="G43" s="33"/>
      <c r="H43" s="33"/>
      <c r="I43" s="36"/>
      <c r="J43" s="36"/>
      <c r="K43" s="36"/>
      <c r="L43" s="36"/>
      <c r="M43" s="36"/>
      <c r="N43" s="36"/>
      <c r="O43" s="36"/>
      <c r="P43" s="36"/>
      <c r="Q43" s="33"/>
      <c r="R43" s="33"/>
      <c r="S43" s="33"/>
      <c r="T43" s="33"/>
      <c r="U43" s="33"/>
      <c r="V43" s="33"/>
      <c r="W43" s="33"/>
    </row>
    <row r="44" spans="1:23" ht="15.75" x14ac:dyDescent="0.25">
      <c r="A44" s="5" t="s">
        <v>288</v>
      </c>
      <c r="B44" s="6" t="s">
        <v>289</v>
      </c>
      <c r="C44" s="33"/>
      <c r="D44" s="33"/>
      <c r="E44" s="33"/>
      <c r="F44" s="33"/>
      <c r="G44" s="33"/>
      <c r="H44" s="33"/>
      <c r="I44" s="36"/>
      <c r="J44" s="36"/>
      <c r="K44" s="36"/>
      <c r="L44" s="36"/>
      <c r="M44" s="36"/>
      <c r="N44" s="36"/>
      <c r="O44" s="36"/>
      <c r="P44" s="36"/>
      <c r="Q44" s="33"/>
      <c r="R44" s="33"/>
      <c r="S44" s="33"/>
      <c r="T44" s="33"/>
      <c r="U44" s="33"/>
      <c r="V44" s="33"/>
      <c r="W44" s="33"/>
    </row>
    <row r="45" spans="1:23" ht="31.5" x14ac:dyDescent="0.25">
      <c r="A45" s="5" t="s">
        <v>290</v>
      </c>
      <c r="B45" s="6" t="s">
        <v>314</v>
      </c>
      <c r="C45" s="33"/>
      <c r="D45" s="33"/>
      <c r="E45" s="33"/>
      <c r="F45" s="33"/>
      <c r="G45" s="33"/>
      <c r="H45" s="33"/>
      <c r="I45" s="36"/>
      <c r="J45" s="36"/>
      <c r="K45" s="36"/>
      <c r="L45" s="36"/>
      <c r="M45" s="36"/>
      <c r="N45" s="36"/>
      <c r="O45" s="36"/>
      <c r="P45" s="36"/>
      <c r="Q45" s="33"/>
      <c r="R45" s="33"/>
      <c r="S45" s="33"/>
      <c r="T45" s="33"/>
      <c r="U45" s="33"/>
      <c r="V45" s="33"/>
      <c r="W45" s="33"/>
    </row>
    <row r="46" spans="1:23" ht="16.5" customHeight="1" x14ac:dyDescent="0.25">
      <c r="A46" s="5" t="s">
        <v>291</v>
      </c>
      <c r="B46" s="6" t="s">
        <v>315</v>
      </c>
      <c r="C46" s="33"/>
      <c r="D46" s="33"/>
      <c r="E46" s="33"/>
      <c r="F46" s="33"/>
      <c r="G46" s="33"/>
      <c r="H46" s="33"/>
      <c r="I46" s="36"/>
      <c r="J46" s="36"/>
      <c r="K46" s="36"/>
      <c r="L46" s="36"/>
      <c r="M46" s="36"/>
      <c r="N46" s="36"/>
      <c r="O46" s="36"/>
      <c r="P46" s="36"/>
      <c r="Q46" s="33"/>
      <c r="R46" s="33"/>
      <c r="S46" s="33"/>
      <c r="T46" s="33"/>
      <c r="U46" s="33"/>
      <c r="V46" s="33"/>
      <c r="W46" s="33"/>
    </row>
    <row r="47" spans="1:23" ht="31.5" x14ac:dyDescent="0.25">
      <c r="A47" s="5" t="s">
        <v>292</v>
      </c>
      <c r="B47" s="6" t="s">
        <v>316</v>
      </c>
      <c r="C47" s="33"/>
      <c r="D47" s="33"/>
      <c r="E47" s="33"/>
      <c r="F47" s="33"/>
      <c r="G47" s="33"/>
      <c r="H47" s="33"/>
      <c r="I47" s="36"/>
      <c r="J47" s="36"/>
      <c r="K47" s="36"/>
      <c r="L47" s="36"/>
      <c r="M47" s="36"/>
      <c r="N47" s="36"/>
      <c r="O47" s="36"/>
      <c r="P47" s="36"/>
      <c r="Q47" s="33"/>
      <c r="R47" s="33"/>
      <c r="S47" s="33"/>
      <c r="T47" s="33"/>
      <c r="U47" s="33"/>
      <c r="V47" s="33"/>
      <c r="W47" s="33"/>
    </row>
    <row r="48" spans="1:23" ht="15.75" x14ac:dyDescent="0.25">
      <c r="A48" s="5" t="s">
        <v>293</v>
      </c>
      <c r="B48" s="6" t="s">
        <v>317</v>
      </c>
      <c r="C48" s="33"/>
      <c r="D48" s="33"/>
      <c r="E48" s="33"/>
      <c r="F48" s="33"/>
      <c r="G48" s="33"/>
      <c r="H48" s="33"/>
      <c r="I48" s="36"/>
      <c r="J48" s="36"/>
      <c r="K48" s="36"/>
      <c r="L48" s="36"/>
      <c r="M48" s="36"/>
      <c r="N48" s="36"/>
      <c r="O48" s="36"/>
      <c r="P48" s="36"/>
      <c r="Q48" s="33"/>
      <c r="R48" s="33"/>
      <c r="S48" s="33"/>
      <c r="T48" s="33"/>
      <c r="U48" s="33"/>
      <c r="V48" s="33"/>
      <c r="W48" s="33"/>
    </row>
    <row r="49" spans="1:23" ht="45" customHeight="1" x14ac:dyDescent="0.25">
      <c r="A49" s="5" t="s">
        <v>294</v>
      </c>
      <c r="B49" s="6" t="s">
        <v>318</v>
      </c>
      <c r="C49" s="33"/>
      <c r="D49" s="33"/>
      <c r="E49" s="33"/>
      <c r="F49" s="33"/>
      <c r="G49" s="33"/>
      <c r="H49" s="33"/>
      <c r="I49" s="36"/>
      <c r="J49" s="36"/>
      <c r="K49" s="36"/>
      <c r="L49" s="36"/>
      <c r="M49" s="36"/>
      <c r="N49" s="36"/>
      <c r="O49" s="36"/>
      <c r="P49" s="36"/>
      <c r="Q49" s="33"/>
      <c r="R49" s="33"/>
      <c r="S49" s="33"/>
      <c r="T49" s="33"/>
      <c r="U49" s="33"/>
      <c r="V49" s="33"/>
      <c r="W49" s="33"/>
    </row>
    <row r="50" spans="1:23" ht="14.25" customHeight="1" x14ac:dyDescent="0.25">
      <c r="A50" s="5" t="s">
        <v>295</v>
      </c>
      <c r="B50" s="6" t="s">
        <v>319</v>
      </c>
      <c r="C50" s="33"/>
      <c r="D50" s="33"/>
      <c r="E50" s="33"/>
      <c r="F50" s="33"/>
      <c r="G50" s="33"/>
      <c r="H50" s="33"/>
      <c r="I50" s="36"/>
      <c r="J50" s="36"/>
      <c r="K50" s="36"/>
      <c r="L50" s="36"/>
      <c r="M50" s="36"/>
      <c r="N50" s="36"/>
      <c r="O50" s="36"/>
      <c r="P50" s="36"/>
      <c r="Q50" s="33"/>
      <c r="R50" s="33"/>
      <c r="S50" s="33"/>
      <c r="T50" s="33"/>
      <c r="U50" s="33"/>
      <c r="V50" s="33"/>
      <c r="W50" s="33"/>
    </row>
    <row r="51" spans="1:23" ht="15.75" x14ac:dyDescent="0.25">
      <c r="A51" s="5" t="s">
        <v>30</v>
      </c>
      <c r="B51" s="6" t="s">
        <v>320</v>
      </c>
      <c r="C51" s="33"/>
      <c r="D51" s="33"/>
      <c r="E51" s="33"/>
      <c r="F51" s="33"/>
      <c r="G51" s="33"/>
      <c r="H51" s="33"/>
      <c r="I51" s="36"/>
      <c r="J51" s="36"/>
      <c r="K51" s="36"/>
      <c r="L51" s="36"/>
      <c r="M51" s="36"/>
      <c r="N51" s="36"/>
      <c r="O51" s="36"/>
      <c r="P51" s="36"/>
      <c r="Q51" s="33"/>
      <c r="R51" s="33"/>
      <c r="S51" s="33"/>
      <c r="T51" s="33"/>
      <c r="U51" s="33"/>
      <c r="V51" s="33"/>
      <c r="W51" s="33"/>
    </row>
    <row r="52" spans="1:23" ht="31.5" x14ac:dyDescent="0.25">
      <c r="A52" s="5" t="s">
        <v>296</v>
      </c>
      <c r="B52" s="6" t="s">
        <v>321</v>
      </c>
      <c r="C52" s="32">
        <v>1</v>
      </c>
      <c r="D52" s="32"/>
      <c r="E52" s="32"/>
      <c r="F52" s="32"/>
      <c r="G52" s="32"/>
      <c r="H52" s="32">
        <v>1</v>
      </c>
      <c r="I52" s="36"/>
      <c r="J52" s="36"/>
      <c r="K52" s="36"/>
      <c r="L52" s="36"/>
      <c r="M52" s="36"/>
      <c r="N52" s="36"/>
      <c r="O52" s="36"/>
      <c r="P52" s="36"/>
      <c r="Q52" s="33"/>
      <c r="R52" s="33"/>
      <c r="S52" s="33"/>
      <c r="T52" s="33"/>
      <c r="U52" s="33"/>
      <c r="V52" s="33"/>
      <c r="W52" s="33"/>
    </row>
    <row r="53" spans="1:23" ht="15.75" x14ac:dyDescent="0.25">
      <c r="A53" s="5" t="s">
        <v>297</v>
      </c>
      <c r="B53" s="6" t="s">
        <v>322</v>
      </c>
      <c r="C53" s="31">
        <v>554</v>
      </c>
      <c r="D53" s="31">
        <v>128</v>
      </c>
      <c r="E53" s="31">
        <v>343</v>
      </c>
      <c r="F53" s="31">
        <v>41</v>
      </c>
      <c r="G53" s="32"/>
      <c r="H53" s="31">
        <v>42</v>
      </c>
      <c r="I53" s="35"/>
      <c r="J53" s="34">
        <v>799</v>
      </c>
      <c r="K53" s="34">
        <v>80</v>
      </c>
      <c r="L53" s="34">
        <v>659</v>
      </c>
      <c r="M53" s="35"/>
      <c r="N53" s="35"/>
      <c r="O53" s="34">
        <v>60</v>
      </c>
      <c r="P53" s="35"/>
      <c r="Q53" s="33"/>
      <c r="R53" s="33"/>
      <c r="S53" s="33"/>
      <c r="T53" s="33"/>
      <c r="U53" s="33"/>
      <c r="V53" s="33"/>
      <c r="W53" s="33"/>
    </row>
    <row r="54" spans="1:23" x14ac:dyDescent="0.25">
      <c r="A54" t="s">
        <v>323</v>
      </c>
    </row>
  </sheetData>
  <mergeCells count="14">
    <mergeCell ref="R8:W8"/>
    <mergeCell ref="A3:W3"/>
    <mergeCell ref="A4:W4"/>
    <mergeCell ref="A5:W5"/>
    <mergeCell ref="A7:A9"/>
    <mergeCell ref="B7:B9"/>
    <mergeCell ref="C7:I7"/>
    <mergeCell ref="J7:P7"/>
    <mergeCell ref="Q7:W7"/>
    <mergeCell ref="C8:C9"/>
    <mergeCell ref="D8:I8"/>
    <mergeCell ref="J8:J9"/>
    <mergeCell ref="K8:P8"/>
    <mergeCell ref="Q8:Q9"/>
  </mergeCells>
  <pageMargins left="0.51181102362204722" right="0.11811023622047245" top="0.74803149606299213" bottom="0.15748031496062992" header="0.31496062992125984" footer="0.31496062992125984"/>
  <pageSetup paperSize="9" scale="43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8"/>
  <sheetViews>
    <sheetView zoomScale="60" zoomScaleNormal="60" workbookViewId="0">
      <pane xSplit="2" ySplit="10" topLeftCell="E11" activePane="bottomRight" state="frozen"/>
      <selection pane="topRight" activeCell="C1" sqref="C1"/>
      <selection pane="bottomLeft" activeCell="A11" sqref="A11"/>
      <selection pane="bottomRight" activeCell="X1" sqref="X1:AH1048576"/>
    </sheetView>
  </sheetViews>
  <sheetFormatPr defaultRowHeight="15" x14ac:dyDescent="0.25"/>
  <cols>
    <col min="1" max="1" width="93.5703125" customWidth="1"/>
  </cols>
  <sheetData>
    <row r="1" spans="1:23" ht="15.75" x14ac:dyDescent="0.25">
      <c r="W1" s="1" t="s">
        <v>325</v>
      </c>
    </row>
    <row r="2" spans="1:23" ht="15.75" x14ac:dyDescent="0.25">
      <c r="A2" s="2"/>
    </row>
    <row r="3" spans="1:23" ht="15.75" x14ac:dyDescent="0.25">
      <c r="A3" s="68" t="s">
        <v>326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3" ht="15.75" x14ac:dyDescent="0.25">
      <c r="A4" s="68" t="s">
        <v>327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23" ht="15.75" x14ac:dyDescent="0.25">
      <c r="A5" s="68" t="s">
        <v>328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</row>
    <row r="7" spans="1:23" ht="15.75" x14ac:dyDescent="0.25">
      <c r="A7" s="70" t="s">
        <v>329</v>
      </c>
      <c r="B7" s="70" t="s">
        <v>3</v>
      </c>
      <c r="C7" s="70" t="s">
        <v>330</v>
      </c>
      <c r="D7" s="70"/>
      <c r="E7" s="70"/>
      <c r="F7" s="70"/>
      <c r="G7" s="70"/>
      <c r="H7" s="70"/>
      <c r="I7" s="70"/>
      <c r="J7" s="70" t="s">
        <v>331</v>
      </c>
      <c r="K7" s="70"/>
      <c r="L7" s="70"/>
      <c r="M7" s="70"/>
      <c r="N7" s="70"/>
      <c r="O7" s="70"/>
      <c r="P7" s="70"/>
      <c r="Q7" s="70" t="s">
        <v>332</v>
      </c>
      <c r="R7" s="70"/>
      <c r="S7" s="70"/>
      <c r="T7" s="70"/>
      <c r="U7" s="70"/>
      <c r="V7" s="70"/>
      <c r="W7" s="70"/>
    </row>
    <row r="8" spans="1:23" ht="15.75" x14ac:dyDescent="0.25">
      <c r="A8" s="70"/>
      <c r="B8" s="70"/>
      <c r="C8" s="70" t="s">
        <v>8</v>
      </c>
      <c r="D8" s="70" t="s">
        <v>230</v>
      </c>
      <c r="E8" s="70"/>
      <c r="F8" s="70"/>
      <c r="G8" s="70"/>
      <c r="H8" s="70"/>
      <c r="I8" s="70"/>
      <c r="J8" s="70" t="s">
        <v>8</v>
      </c>
      <c r="K8" s="70" t="s">
        <v>230</v>
      </c>
      <c r="L8" s="70"/>
      <c r="M8" s="70"/>
      <c r="N8" s="70"/>
      <c r="O8" s="70"/>
      <c r="P8" s="70"/>
      <c r="Q8" s="70" t="s">
        <v>8</v>
      </c>
      <c r="R8" s="70" t="s">
        <v>230</v>
      </c>
      <c r="S8" s="70"/>
      <c r="T8" s="70"/>
      <c r="U8" s="70"/>
      <c r="V8" s="70"/>
      <c r="W8" s="70"/>
    </row>
    <row r="9" spans="1:23" ht="78.75" x14ac:dyDescent="0.25">
      <c r="A9" s="70"/>
      <c r="B9" s="70"/>
      <c r="C9" s="70"/>
      <c r="D9" s="4" t="s">
        <v>231</v>
      </c>
      <c r="E9" s="4" t="s">
        <v>232</v>
      </c>
      <c r="F9" s="4" t="s">
        <v>233</v>
      </c>
      <c r="G9" s="4" t="s">
        <v>234</v>
      </c>
      <c r="H9" s="4" t="s">
        <v>235</v>
      </c>
      <c r="I9" s="4" t="s">
        <v>234</v>
      </c>
      <c r="J9" s="70"/>
      <c r="K9" s="4" t="s">
        <v>231</v>
      </c>
      <c r="L9" s="4" t="s">
        <v>232</v>
      </c>
      <c r="M9" s="4" t="s">
        <v>233</v>
      </c>
      <c r="N9" s="4" t="s">
        <v>234</v>
      </c>
      <c r="O9" s="4" t="s">
        <v>235</v>
      </c>
      <c r="P9" s="4" t="s">
        <v>234</v>
      </c>
      <c r="Q9" s="70"/>
      <c r="R9" s="4" t="s">
        <v>231</v>
      </c>
      <c r="S9" s="4" t="s">
        <v>232</v>
      </c>
      <c r="T9" s="4" t="s">
        <v>233</v>
      </c>
      <c r="U9" s="4" t="s">
        <v>234</v>
      </c>
      <c r="V9" s="4" t="s">
        <v>235</v>
      </c>
      <c r="W9" s="4" t="s">
        <v>234</v>
      </c>
    </row>
    <row r="10" spans="1:23" ht="15.75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  <c r="N10" s="4">
        <v>14</v>
      </c>
      <c r="O10" s="4">
        <v>15</v>
      </c>
      <c r="P10" s="4">
        <v>16</v>
      </c>
      <c r="Q10" s="4">
        <v>17</v>
      </c>
      <c r="R10" s="4">
        <v>18</v>
      </c>
      <c r="S10" s="4">
        <v>19</v>
      </c>
      <c r="T10" s="4">
        <v>20</v>
      </c>
      <c r="U10" s="4">
        <v>21</v>
      </c>
      <c r="V10" s="4">
        <v>22</v>
      </c>
      <c r="W10" s="4">
        <v>23</v>
      </c>
    </row>
    <row r="11" spans="1:23" ht="15.75" x14ac:dyDescent="0.25">
      <c r="A11" s="15" t="s">
        <v>519</v>
      </c>
      <c r="B11" s="6" t="s">
        <v>298</v>
      </c>
      <c r="C11" s="53">
        <v>1451</v>
      </c>
      <c r="D11" s="53">
        <v>98</v>
      </c>
      <c r="E11" s="53">
        <v>466</v>
      </c>
      <c r="F11" s="53">
        <v>99</v>
      </c>
      <c r="G11" s="52"/>
      <c r="H11" s="53">
        <v>788</v>
      </c>
      <c r="I11" s="53">
        <v>18</v>
      </c>
      <c r="J11" s="53">
        <v>994</v>
      </c>
      <c r="K11" s="53">
        <v>138</v>
      </c>
      <c r="L11" s="53">
        <v>481</v>
      </c>
      <c r="M11" s="53">
        <v>50</v>
      </c>
      <c r="N11" s="52"/>
      <c r="O11" s="53">
        <v>325</v>
      </c>
      <c r="P11" s="53">
        <v>11</v>
      </c>
      <c r="Q11" s="51"/>
      <c r="R11" s="51"/>
      <c r="S11" s="51"/>
      <c r="T11" s="51"/>
      <c r="U11" s="51"/>
      <c r="V11" s="51"/>
      <c r="W11" s="51"/>
    </row>
    <row r="12" spans="1:23" ht="15.75" x14ac:dyDescent="0.25">
      <c r="A12" s="5" t="s">
        <v>359</v>
      </c>
      <c r="B12" s="6" t="s">
        <v>299</v>
      </c>
      <c r="C12" s="67">
        <v>3189</v>
      </c>
      <c r="D12" s="53">
        <v>298</v>
      </c>
      <c r="E12" s="53">
        <v>499</v>
      </c>
      <c r="F12" s="53">
        <v>594</v>
      </c>
      <c r="G12" s="52"/>
      <c r="H12" s="67">
        <v>1798</v>
      </c>
      <c r="I12" s="53">
        <v>19</v>
      </c>
      <c r="J12" s="67">
        <v>7133</v>
      </c>
      <c r="K12" s="53">
        <v>1275</v>
      </c>
      <c r="L12" s="67">
        <v>3418</v>
      </c>
      <c r="M12" s="53">
        <v>353</v>
      </c>
      <c r="N12" s="52"/>
      <c r="O12" s="53">
        <v>2087</v>
      </c>
      <c r="P12" s="53">
        <v>47</v>
      </c>
      <c r="Q12" s="51"/>
      <c r="R12" s="51"/>
      <c r="S12" s="51"/>
      <c r="T12" s="51"/>
      <c r="U12" s="51"/>
      <c r="V12" s="51"/>
      <c r="W12" s="51"/>
    </row>
    <row r="13" spans="1:23" ht="15.75" x14ac:dyDescent="0.25">
      <c r="A13" s="5" t="s">
        <v>268</v>
      </c>
      <c r="B13" s="6" t="s">
        <v>146</v>
      </c>
      <c r="C13" s="53">
        <v>663</v>
      </c>
      <c r="D13" s="53">
        <v>237</v>
      </c>
      <c r="E13" s="53">
        <v>54</v>
      </c>
      <c r="F13" s="53">
        <v>104</v>
      </c>
      <c r="G13" s="52"/>
      <c r="H13" s="53">
        <v>268</v>
      </c>
      <c r="I13" s="53">
        <v>4</v>
      </c>
      <c r="J13" s="52"/>
      <c r="K13" s="52"/>
      <c r="L13" s="52"/>
      <c r="M13" s="52"/>
      <c r="N13" s="52"/>
      <c r="O13" s="52"/>
      <c r="P13" s="52"/>
      <c r="Q13" s="51"/>
      <c r="R13" s="51"/>
      <c r="S13" s="51"/>
      <c r="T13" s="51"/>
      <c r="U13" s="51"/>
      <c r="V13" s="51"/>
      <c r="W13" s="51"/>
    </row>
    <row r="14" spans="1:23" ht="15.75" x14ac:dyDescent="0.25">
      <c r="A14" s="5" t="s">
        <v>333</v>
      </c>
      <c r="B14" s="6" t="s">
        <v>147</v>
      </c>
      <c r="C14" s="53">
        <v>37</v>
      </c>
      <c r="D14" s="53">
        <v>11</v>
      </c>
      <c r="E14" s="53">
        <v>13</v>
      </c>
      <c r="F14" s="52"/>
      <c r="G14" s="52"/>
      <c r="H14" s="53">
        <v>13</v>
      </c>
      <c r="I14" s="52">
        <v>1</v>
      </c>
      <c r="J14" s="52"/>
      <c r="K14" s="52"/>
      <c r="L14" s="52"/>
      <c r="M14" s="52"/>
      <c r="N14" s="52"/>
      <c r="O14" s="52"/>
      <c r="P14" s="52"/>
      <c r="Q14" s="51"/>
      <c r="R14" s="51"/>
      <c r="S14" s="51"/>
      <c r="T14" s="51"/>
      <c r="U14" s="51"/>
      <c r="V14" s="51"/>
      <c r="W14" s="51"/>
    </row>
    <row r="15" spans="1:23" ht="15.75" x14ac:dyDescent="0.25">
      <c r="A15" s="5" t="s">
        <v>236</v>
      </c>
      <c r="B15" s="6" t="s">
        <v>249</v>
      </c>
      <c r="C15" s="53">
        <v>2</v>
      </c>
      <c r="D15" s="52"/>
      <c r="E15" s="53">
        <v>2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1"/>
      <c r="R15" s="51"/>
      <c r="S15" s="51"/>
      <c r="T15" s="51"/>
      <c r="U15" s="51"/>
      <c r="V15" s="51"/>
      <c r="W15" s="51"/>
    </row>
    <row r="16" spans="1:23" ht="15.75" x14ac:dyDescent="0.25">
      <c r="A16" s="5" t="s">
        <v>270</v>
      </c>
      <c r="B16" s="6" t="s">
        <v>300</v>
      </c>
      <c r="C16" s="53">
        <v>6</v>
      </c>
      <c r="D16" s="53">
        <v>2</v>
      </c>
      <c r="E16" s="53">
        <v>2</v>
      </c>
      <c r="F16" s="52"/>
      <c r="G16" s="52"/>
      <c r="H16" s="53">
        <v>2</v>
      </c>
      <c r="I16" s="52"/>
      <c r="J16" s="52"/>
      <c r="K16" s="52"/>
      <c r="L16" s="52"/>
      <c r="M16" s="52"/>
      <c r="N16" s="52"/>
      <c r="O16" s="52"/>
      <c r="P16" s="52"/>
      <c r="Q16" s="51"/>
      <c r="R16" s="51"/>
      <c r="S16" s="51"/>
      <c r="T16" s="51"/>
      <c r="U16" s="51"/>
      <c r="V16" s="51"/>
      <c r="W16" s="51"/>
    </row>
    <row r="17" spans="1:23" ht="15.75" x14ac:dyDescent="0.25">
      <c r="A17" s="5" t="s">
        <v>271</v>
      </c>
      <c r="B17" s="6" t="s">
        <v>301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</row>
    <row r="18" spans="1:23" ht="15.75" x14ac:dyDescent="0.25">
      <c r="A18" s="5" t="s">
        <v>25</v>
      </c>
      <c r="B18" s="6" t="s">
        <v>302</v>
      </c>
      <c r="C18" s="52">
        <v>3</v>
      </c>
      <c r="D18" s="52"/>
      <c r="E18" s="52"/>
      <c r="F18" s="52"/>
      <c r="G18" s="52"/>
      <c r="H18" s="52">
        <v>3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spans="1:23" ht="31.5" x14ac:dyDescent="0.25">
      <c r="A19" s="5" t="s">
        <v>334</v>
      </c>
      <c r="B19" s="6" t="s">
        <v>223</v>
      </c>
      <c r="C19" s="52">
        <v>1270</v>
      </c>
      <c r="D19" s="52"/>
      <c r="E19" s="52"/>
      <c r="F19" s="52">
        <v>471</v>
      </c>
      <c r="G19" s="52"/>
      <c r="H19" s="52">
        <v>799</v>
      </c>
      <c r="I19" s="52">
        <v>1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</row>
    <row r="20" spans="1:23" ht="15.75" x14ac:dyDescent="0.25">
      <c r="A20" s="5" t="s">
        <v>335</v>
      </c>
      <c r="B20" s="6" t="s">
        <v>303</v>
      </c>
      <c r="C20" s="53">
        <v>741</v>
      </c>
      <c r="D20" s="53">
        <v>48</v>
      </c>
      <c r="E20" s="52"/>
      <c r="F20" s="52"/>
      <c r="G20" s="52"/>
      <c r="H20" s="53">
        <v>693</v>
      </c>
      <c r="I20" s="53">
        <v>13</v>
      </c>
      <c r="J20" s="52"/>
      <c r="K20" s="52"/>
      <c r="L20" s="52"/>
      <c r="M20" s="52"/>
      <c r="N20" s="52"/>
      <c r="O20" s="52"/>
      <c r="P20" s="52"/>
      <c r="Q20" s="51"/>
      <c r="R20" s="51"/>
      <c r="S20" s="51"/>
      <c r="T20" s="51"/>
      <c r="U20" s="51"/>
      <c r="V20" s="51"/>
      <c r="W20" s="51"/>
    </row>
    <row r="21" spans="1:23" ht="15.75" x14ac:dyDescent="0.25">
      <c r="A21" s="5" t="s">
        <v>336</v>
      </c>
      <c r="B21" s="6" t="s">
        <v>304</v>
      </c>
      <c r="C21" s="53">
        <v>55</v>
      </c>
      <c r="D21" s="53">
        <v>13</v>
      </c>
      <c r="E21" s="52"/>
      <c r="F21" s="52"/>
      <c r="G21" s="52"/>
      <c r="H21" s="53">
        <v>42</v>
      </c>
      <c r="I21" s="53">
        <v>10</v>
      </c>
      <c r="J21" s="52"/>
      <c r="K21" s="52"/>
      <c r="L21" s="52"/>
      <c r="M21" s="52"/>
      <c r="N21" s="52"/>
      <c r="O21" s="52"/>
      <c r="P21" s="52"/>
      <c r="Q21" s="51"/>
      <c r="R21" s="51"/>
      <c r="S21" s="51"/>
      <c r="T21" s="51"/>
      <c r="U21" s="51"/>
      <c r="V21" s="51"/>
      <c r="W21" s="51"/>
    </row>
    <row r="22" spans="1:23" ht="15.75" x14ac:dyDescent="0.25">
      <c r="A22" s="5" t="s">
        <v>337</v>
      </c>
      <c r="B22" s="6" t="s">
        <v>364</v>
      </c>
      <c r="C22" s="53">
        <v>177</v>
      </c>
      <c r="D22" s="52"/>
      <c r="E22" s="52"/>
      <c r="F22" s="52"/>
      <c r="G22" s="52"/>
      <c r="H22" s="53">
        <v>177</v>
      </c>
      <c r="I22" s="52"/>
      <c r="J22" s="52"/>
      <c r="K22" s="52"/>
      <c r="L22" s="52"/>
      <c r="M22" s="52"/>
      <c r="N22" s="52"/>
      <c r="O22" s="52"/>
      <c r="P22" s="52"/>
      <c r="Q22" s="51"/>
      <c r="R22" s="51"/>
      <c r="S22" s="51"/>
      <c r="T22" s="51"/>
      <c r="U22" s="51"/>
      <c r="V22" s="51"/>
      <c r="W22" s="51"/>
    </row>
    <row r="23" spans="1:23" ht="15.75" x14ac:dyDescent="0.25">
      <c r="A23" s="5" t="s">
        <v>338</v>
      </c>
      <c r="B23" s="6" t="s">
        <v>365</v>
      </c>
      <c r="C23" s="53">
        <v>32</v>
      </c>
      <c r="D23" s="52"/>
      <c r="E23" s="52"/>
      <c r="F23" s="52"/>
      <c r="G23" s="52"/>
      <c r="H23" s="53">
        <v>32</v>
      </c>
      <c r="I23" s="52"/>
      <c r="J23" s="52"/>
      <c r="K23" s="52"/>
      <c r="L23" s="52"/>
      <c r="M23" s="52"/>
      <c r="N23" s="52"/>
      <c r="O23" s="52"/>
      <c r="P23" s="52"/>
      <c r="Q23" s="51"/>
      <c r="R23" s="51"/>
      <c r="S23" s="51"/>
      <c r="T23" s="51"/>
      <c r="U23" s="51"/>
      <c r="V23" s="51"/>
      <c r="W23" s="51"/>
    </row>
    <row r="24" spans="1:23" ht="31.5" x14ac:dyDescent="0.25">
      <c r="A24" s="5" t="s">
        <v>360</v>
      </c>
      <c r="B24" s="6" t="s">
        <v>305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</row>
    <row r="25" spans="1:23" ht="15.75" x14ac:dyDescent="0.25">
      <c r="A25" s="5" t="s">
        <v>30</v>
      </c>
      <c r="B25" s="6" t="s">
        <v>306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</row>
    <row r="26" spans="1:23" ht="15.75" x14ac:dyDescent="0.25">
      <c r="A26" s="5" t="s">
        <v>361</v>
      </c>
      <c r="B26" s="6" t="s">
        <v>251</v>
      </c>
      <c r="C26" s="52"/>
      <c r="D26" s="52"/>
      <c r="E26" s="52"/>
      <c r="F26" s="52"/>
      <c r="G26" s="52"/>
      <c r="H26" s="52"/>
      <c r="I26" s="52"/>
      <c r="J26" s="67">
        <v>4936</v>
      </c>
      <c r="K26" s="53">
        <v>803</v>
      </c>
      <c r="L26" s="53">
        <v>2184</v>
      </c>
      <c r="M26" s="53">
        <v>291</v>
      </c>
      <c r="N26" s="52"/>
      <c r="O26" s="53">
        <v>1658</v>
      </c>
      <c r="P26" s="53">
        <v>47</v>
      </c>
      <c r="Q26" s="51"/>
      <c r="R26" s="51"/>
      <c r="S26" s="51"/>
      <c r="T26" s="51"/>
      <c r="U26" s="51"/>
      <c r="V26" s="51"/>
      <c r="W26" s="51"/>
    </row>
    <row r="27" spans="1:23" ht="15.75" x14ac:dyDescent="0.25">
      <c r="A27" s="5" t="s">
        <v>236</v>
      </c>
      <c r="B27" s="43" t="s">
        <v>69</v>
      </c>
      <c r="C27" s="49"/>
      <c r="D27" s="49"/>
      <c r="E27" s="49"/>
      <c r="F27" s="49"/>
      <c r="G27" s="49"/>
      <c r="H27" s="49"/>
      <c r="I27" s="49"/>
      <c r="J27" s="64">
        <v>1357</v>
      </c>
      <c r="K27" s="64">
        <v>138</v>
      </c>
      <c r="L27" s="64">
        <v>713</v>
      </c>
      <c r="M27" s="64">
        <v>129</v>
      </c>
      <c r="N27" s="65"/>
      <c r="O27" s="64">
        <v>377</v>
      </c>
      <c r="P27" s="64">
        <v>17</v>
      </c>
      <c r="Q27" s="50"/>
      <c r="R27" s="51"/>
      <c r="S27" s="51"/>
      <c r="T27" s="51"/>
      <c r="U27" s="51"/>
      <c r="V27" s="51"/>
      <c r="W27" s="51"/>
    </row>
    <row r="28" spans="1:23" ht="15.75" x14ac:dyDescent="0.25">
      <c r="A28" s="5" t="s">
        <v>362</v>
      </c>
      <c r="B28" s="6" t="s">
        <v>98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</row>
    <row r="29" spans="1:23" ht="15.75" x14ac:dyDescent="0.25">
      <c r="A29" s="5" t="s">
        <v>238</v>
      </c>
      <c r="B29" s="6" t="s">
        <v>99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</row>
    <row r="30" spans="1:23" ht="15.75" x14ac:dyDescent="0.25">
      <c r="A30" s="5" t="s">
        <v>236</v>
      </c>
      <c r="B30" s="6" t="s">
        <v>151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</row>
    <row r="31" spans="1:23" ht="15.75" x14ac:dyDescent="0.25">
      <c r="A31" s="5" t="s">
        <v>239</v>
      </c>
      <c r="B31" s="6" t="s">
        <v>100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</row>
    <row r="32" spans="1:23" ht="15.75" x14ac:dyDescent="0.25">
      <c r="A32" s="5" t="s">
        <v>236</v>
      </c>
      <c r="B32" s="6" t="s">
        <v>154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</row>
    <row r="33" spans="1:23" ht="15.75" x14ac:dyDescent="0.25">
      <c r="A33" s="5" t="s">
        <v>240</v>
      </c>
      <c r="B33" s="6" t="s">
        <v>101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</row>
    <row r="34" spans="1:23" ht="15.75" x14ac:dyDescent="0.25">
      <c r="A34" s="5" t="s">
        <v>236</v>
      </c>
      <c r="B34" s="6" t="s">
        <v>157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</row>
    <row r="35" spans="1:23" ht="15.75" x14ac:dyDescent="0.25">
      <c r="A35" s="5" t="s">
        <v>277</v>
      </c>
      <c r="B35" s="6" t="s">
        <v>254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</row>
    <row r="36" spans="1:23" ht="15.75" x14ac:dyDescent="0.25">
      <c r="A36" s="5" t="s">
        <v>236</v>
      </c>
      <c r="B36" s="6" t="s">
        <v>255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</row>
    <row r="37" spans="1:23" ht="15.75" x14ac:dyDescent="0.25">
      <c r="A37" s="5" t="s">
        <v>278</v>
      </c>
      <c r="B37" s="6" t="s">
        <v>366</v>
      </c>
      <c r="C37" s="67">
        <v>2149</v>
      </c>
      <c r="D37" s="67">
        <v>153</v>
      </c>
      <c r="E37" s="67">
        <v>296</v>
      </c>
      <c r="F37" s="67">
        <v>434</v>
      </c>
      <c r="G37" s="67">
        <f t="shared" ref="G37:P37" si="0">G38+G44+G48+G52+G57+G61+G65+G69+G73+G75</f>
        <v>0</v>
      </c>
      <c r="H37" s="67">
        <v>1266</v>
      </c>
      <c r="I37" s="67">
        <v>7</v>
      </c>
      <c r="J37" s="67">
        <v>3478</v>
      </c>
      <c r="K37" s="67">
        <v>551</v>
      </c>
      <c r="L37" s="67">
        <v>1473</v>
      </c>
      <c r="M37" s="67">
        <v>232</v>
      </c>
      <c r="N37" s="67">
        <f t="shared" si="0"/>
        <v>0</v>
      </c>
      <c r="O37" s="67">
        <v>1222</v>
      </c>
      <c r="P37" s="67">
        <f t="shared" si="0"/>
        <v>23</v>
      </c>
      <c r="Q37" s="51"/>
      <c r="R37" s="51"/>
      <c r="S37" s="51"/>
      <c r="T37" s="51"/>
      <c r="U37" s="51"/>
      <c r="V37" s="51"/>
      <c r="W37" s="51"/>
    </row>
    <row r="38" spans="1:23" ht="31.5" x14ac:dyDescent="0.25">
      <c r="A38" s="5" t="s">
        <v>281</v>
      </c>
      <c r="B38" s="6" t="s">
        <v>367</v>
      </c>
      <c r="C38" s="53">
        <v>47</v>
      </c>
      <c r="D38" s="53">
        <v>8</v>
      </c>
      <c r="E38" s="53">
        <v>39</v>
      </c>
      <c r="F38" s="52"/>
      <c r="G38" s="52"/>
      <c r="H38" s="52"/>
      <c r="I38" s="52"/>
      <c r="J38" s="53">
        <v>80</v>
      </c>
      <c r="K38" s="53">
        <v>21</v>
      </c>
      <c r="L38" s="53">
        <v>58</v>
      </c>
      <c r="M38" s="52"/>
      <c r="N38" s="52"/>
      <c r="O38" s="53">
        <v>1</v>
      </c>
      <c r="P38" s="52"/>
      <c r="Q38" s="51"/>
      <c r="R38" s="51"/>
      <c r="S38" s="51"/>
      <c r="T38" s="51"/>
      <c r="U38" s="51"/>
      <c r="V38" s="51"/>
      <c r="W38" s="51"/>
    </row>
    <row r="39" spans="1:23" ht="31.5" x14ac:dyDescent="0.25">
      <c r="A39" s="5" t="s">
        <v>324</v>
      </c>
      <c r="B39" s="6" t="s">
        <v>368</v>
      </c>
      <c r="C39" s="52">
        <f>D39+E39+F39+H39</f>
        <v>0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</row>
    <row r="40" spans="1:23" ht="15.75" x14ac:dyDescent="0.25">
      <c r="A40" s="5" t="s">
        <v>30</v>
      </c>
      <c r="B40" s="6" t="s">
        <v>339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</row>
    <row r="41" spans="1:23" ht="15.75" x14ac:dyDescent="0.25">
      <c r="A41" s="5" t="s">
        <v>340</v>
      </c>
      <c r="B41" s="6" t="s">
        <v>341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</row>
    <row r="42" spans="1:23" ht="15.75" x14ac:dyDescent="0.25">
      <c r="A42" s="5" t="s">
        <v>342</v>
      </c>
      <c r="B42" s="6" t="s">
        <v>343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</row>
    <row r="43" spans="1:23" ht="15.75" x14ac:dyDescent="0.25">
      <c r="A43" s="5" t="s">
        <v>344</v>
      </c>
      <c r="B43" s="6" t="s">
        <v>345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</row>
    <row r="44" spans="1:23" ht="15.75" x14ac:dyDescent="0.25">
      <c r="A44" s="5" t="s">
        <v>346</v>
      </c>
      <c r="B44" s="6" t="s">
        <v>369</v>
      </c>
      <c r="C44" s="53">
        <v>6</v>
      </c>
      <c r="D44" s="52"/>
      <c r="E44" s="52"/>
      <c r="F44" s="52"/>
      <c r="G44" s="52"/>
      <c r="H44" s="53">
        <v>6</v>
      </c>
      <c r="I44" s="52"/>
      <c r="J44" s="53">
        <v>33</v>
      </c>
      <c r="K44" s="52"/>
      <c r="L44" s="52"/>
      <c r="M44" s="52"/>
      <c r="N44" s="52"/>
      <c r="O44" s="53">
        <v>33</v>
      </c>
      <c r="P44" s="52"/>
      <c r="Q44" s="51"/>
      <c r="R44" s="51"/>
      <c r="S44" s="51"/>
      <c r="T44" s="51"/>
      <c r="U44" s="51"/>
      <c r="V44" s="51"/>
      <c r="W44" s="51"/>
    </row>
    <row r="45" spans="1:23" ht="15.75" x14ac:dyDescent="0.25">
      <c r="A45" s="5" t="s">
        <v>340</v>
      </c>
      <c r="B45" s="6" t="s">
        <v>370</v>
      </c>
      <c r="C45" s="51"/>
      <c r="D45" s="51"/>
      <c r="E45" s="51"/>
      <c r="F45" s="51"/>
      <c r="G45" s="51"/>
      <c r="H45" s="51"/>
      <c r="I45" s="51"/>
      <c r="J45" s="52">
        <v>1</v>
      </c>
      <c r="K45" s="52"/>
      <c r="L45" s="52"/>
      <c r="M45" s="52"/>
      <c r="N45" s="52"/>
      <c r="O45" s="52">
        <v>1</v>
      </c>
      <c r="P45" s="51"/>
      <c r="Q45" s="51"/>
      <c r="R45" s="51"/>
      <c r="S45" s="51"/>
      <c r="T45" s="51"/>
      <c r="U45" s="51"/>
      <c r="V45" s="51"/>
      <c r="W45" s="51"/>
    </row>
    <row r="46" spans="1:23" ht="15.75" x14ac:dyDescent="0.25">
      <c r="A46" s="5" t="s">
        <v>342</v>
      </c>
      <c r="B46" s="6" t="s">
        <v>371</v>
      </c>
      <c r="C46" s="53">
        <v>3</v>
      </c>
      <c r="D46" s="52"/>
      <c r="E46" s="52"/>
      <c r="F46" s="52"/>
      <c r="G46" s="52"/>
      <c r="H46" s="53">
        <v>3</v>
      </c>
      <c r="I46" s="52"/>
      <c r="J46" s="53">
        <v>5</v>
      </c>
      <c r="K46" s="52"/>
      <c r="L46" s="52"/>
      <c r="M46" s="52"/>
      <c r="N46" s="52"/>
      <c r="O46" s="53">
        <v>5</v>
      </c>
      <c r="P46" s="52"/>
      <c r="Q46" s="51"/>
      <c r="R46" s="51"/>
      <c r="S46" s="51"/>
      <c r="T46" s="51"/>
      <c r="U46" s="51"/>
      <c r="V46" s="51"/>
      <c r="W46" s="51"/>
    </row>
    <row r="47" spans="1:23" ht="15.75" x14ac:dyDescent="0.25">
      <c r="A47" s="5" t="s">
        <v>347</v>
      </c>
      <c r="B47" s="6" t="s">
        <v>372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</row>
    <row r="48" spans="1:23" ht="47.25" x14ac:dyDescent="0.25">
      <c r="A48" s="5" t="s">
        <v>348</v>
      </c>
      <c r="B48" s="6" t="s">
        <v>373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</row>
    <row r="49" spans="1:23" ht="15.75" x14ac:dyDescent="0.25">
      <c r="A49" s="5" t="s">
        <v>340</v>
      </c>
      <c r="B49" s="6" t="s">
        <v>374</v>
      </c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</row>
    <row r="50" spans="1:23" ht="15.75" x14ac:dyDescent="0.25">
      <c r="A50" s="5" t="s">
        <v>349</v>
      </c>
      <c r="B50" s="6" t="s">
        <v>375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</row>
    <row r="51" spans="1:23" ht="15.75" x14ac:dyDescent="0.25">
      <c r="A51" s="5" t="s">
        <v>347</v>
      </c>
      <c r="B51" s="6" t="s">
        <v>376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</row>
    <row r="52" spans="1:23" ht="15.75" x14ac:dyDescent="0.25">
      <c r="A52" s="5" t="s">
        <v>295</v>
      </c>
      <c r="B52" s="6" t="s">
        <v>377</v>
      </c>
      <c r="C52" s="51"/>
      <c r="D52" s="51"/>
      <c r="E52" s="51"/>
      <c r="F52" s="51"/>
      <c r="G52" s="51"/>
      <c r="H52" s="51"/>
      <c r="I52" s="51"/>
      <c r="J52" s="51">
        <v>1</v>
      </c>
      <c r="K52" s="51"/>
      <c r="L52" s="51">
        <v>1</v>
      </c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</row>
    <row r="53" spans="1:23" ht="15.75" x14ac:dyDescent="0.25">
      <c r="A53" s="5" t="s">
        <v>30</v>
      </c>
      <c r="B53" s="6" t="s">
        <v>378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</row>
    <row r="54" spans="1:23" ht="15.75" x14ac:dyDescent="0.25">
      <c r="A54" s="5" t="s">
        <v>340</v>
      </c>
      <c r="B54" s="6" t="s">
        <v>379</v>
      </c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</row>
    <row r="55" spans="1:23" ht="15.75" x14ac:dyDescent="0.25">
      <c r="A55" s="5" t="s">
        <v>342</v>
      </c>
      <c r="B55" s="6" t="s">
        <v>380</v>
      </c>
      <c r="C55" s="51"/>
      <c r="D55" s="51"/>
      <c r="E55" s="51"/>
      <c r="F55" s="51"/>
      <c r="G55" s="51"/>
      <c r="H55" s="51"/>
      <c r="I55" s="51"/>
      <c r="J55" s="51">
        <v>1</v>
      </c>
      <c r="K55" s="51"/>
      <c r="L55" s="51">
        <v>1</v>
      </c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</row>
    <row r="56" spans="1:23" ht="15.75" x14ac:dyDescent="0.25">
      <c r="A56" s="5" t="s">
        <v>350</v>
      </c>
      <c r="B56" s="6" t="s">
        <v>381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</row>
    <row r="57" spans="1:23" ht="31.5" x14ac:dyDescent="0.25">
      <c r="A57" s="5" t="s">
        <v>351</v>
      </c>
      <c r="B57" s="6" t="s">
        <v>382</v>
      </c>
      <c r="C57" s="67">
        <v>1725</v>
      </c>
      <c r="D57" s="53">
        <v>97</v>
      </c>
      <c r="E57" s="53">
        <v>183</v>
      </c>
      <c r="F57" s="53">
        <v>356</v>
      </c>
      <c r="G57" s="52"/>
      <c r="H57" s="53">
        <v>1089</v>
      </c>
      <c r="I57" s="53">
        <v>6</v>
      </c>
      <c r="J57" s="67">
        <v>2651</v>
      </c>
      <c r="K57" s="53">
        <v>380</v>
      </c>
      <c r="L57" s="53">
        <v>1027</v>
      </c>
      <c r="M57" s="53">
        <v>197</v>
      </c>
      <c r="N57" s="52"/>
      <c r="O57" s="53">
        <v>1047</v>
      </c>
      <c r="P57" s="53">
        <v>16</v>
      </c>
      <c r="Q57" s="51"/>
      <c r="R57" s="51"/>
      <c r="S57" s="51"/>
      <c r="T57" s="51"/>
      <c r="U57" s="51"/>
      <c r="V57" s="51"/>
      <c r="W57" s="51"/>
    </row>
    <row r="58" spans="1:23" ht="15.75" x14ac:dyDescent="0.25">
      <c r="A58" s="5" t="s">
        <v>340</v>
      </c>
      <c r="B58" s="6" t="s">
        <v>383</v>
      </c>
      <c r="C58" s="53">
        <v>969</v>
      </c>
      <c r="D58" s="53">
        <v>1</v>
      </c>
      <c r="E58" s="53">
        <v>15</v>
      </c>
      <c r="F58" s="53">
        <v>341</v>
      </c>
      <c r="G58" s="52"/>
      <c r="H58" s="53">
        <v>612</v>
      </c>
      <c r="I58" s="52"/>
      <c r="J58" s="53">
        <v>446</v>
      </c>
      <c r="K58" s="53">
        <v>78</v>
      </c>
      <c r="L58" s="53">
        <v>53</v>
      </c>
      <c r="M58" s="53">
        <v>74</v>
      </c>
      <c r="N58" s="52"/>
      <c r="O58" s="53">
        <v>241</v>
      </c>
      <c r="P58" s="53">
        <v>10</v>
      </c>
      <c r="Q58" s="51"/>
      <c r="R58" s="51"/>
      <c r="S58" s="51"/>
      <c r="T58" s="51"/>
      <c r="U58" s="51"/>
      <c r="V58" s="51"/>
      <c r="W58" s="51"/>
    </row>
    <row r="59" spans="1:23" ht="15.75" x14ac:dyDescent="0.25">
      <c r="A59" s="5" t="s">
        <v>342</v>
      </c>
      <c r="B59" s="6" t="s">
        <v>384</v>
      </c>
      <c r="C59" s="53">
        <v>416</v>
      </c>
      <c r="D59" s="53">
        <v>41</v>
      </c>
      <c r="E59" s="53">
        <v>69</v>
      </c>
      <c r="F59" s="53">
        <v>1</v>
      </c>
      <c r="G59" s="52"/>
      <c r="H59" s="53">
        <v>305</v>
      </c>
      <c r="I59" s="53">
        <v>5</v>
      </c>
      <c r="J59" s="53">
        <v>1235</v>
      </c>
      <c r="K59" s="53">
        <v>273</v>
      </c>
      <c r="L59" s="53">
        <v>314</v>
      </c>
      <c r="M59" s="53">
        <v>84</v>
      </c>
      <c r="N59" s="52"/>
      <c r="O59" s="53">
        <v>564</v>
      </c>
      <c r="P59" s="53">
        <v>5</v>
      </c>
      <c r="Q59" s="51"/>
      <c r="R59" s="51"/>
      <c r="S59" s="51"/>
      <c r="T59" s="51"/>
      <c r="U59" s="51"/>
      <c r="V59" s="51"/>
      <c r="W59" s="51"/>
    </row>
    <row r="60" spans="1:23" ht="15.75" x14ac:dyDescent="0.25">
      <c r="A60" s="5" t="s">
        <v>352</v>
      </c>
      <c r="B60" s="6" t="s">
        <v>385</v>
      </c>
      <c r="C60" s="53">
        <v>24</v>
      </c>
      <c r="D60" s="53">
        <v>6</v>
      </c>
      <c r="E60" s="53">
        <v>17</v>
      </c>
      <c r="F60" s="52"/>
      <c r="G60" s="52"/>
      <c r="H60" s="52">
        <v>1</v>
      </c>
      <c r="I60" s="52"/>
      <c r="J60" s="53">
        <v>503</v>
      </c>
      <c r="K60" s="53">
        <v>14</v>
      </c>
      <c r="L60" s="53">
        <v>438</v>
      </c>
      <c r="M60" s="53">
        <v>13</v>
      </c>
      <c r="N60" s="52"/>
      <c r="O60" s="53">
        <v>38</v>
      </c>
      <c r="P60" s="52"/>
      <c r="Q60" s="51"/>
      <c r="R60" s="51"/>
      <c r="S60" s="51"/>
      <c r="T60" s="51"/>
      <c r="U60" s="51"/>
      <c r="V60" s="51"/>
      <c r="W60" s="51"/>
    </row>
    <row r="61" spans="1:23" ht="31.5" x14ac:dyDescent="0.25">
      <c r="A61" s="5" t="s">
        <v>353</v>
      </c>
      <c r="B61" s="6" t="s">
        <v>386</v>
      </c>
      <c r="C61" s="53">
        <v>11</v>
      </c>
      <c r="D61" s="52"/>
      <c r="E61" s="53">
        <v>3</v>
      </c>
      <c r="F61" s="52"/>
      <c r="G61" s="52"/>
      <c r="H61" s="53">
        <v>8</v>
      </c>
      <c r="I61" s="52"/>
      <c r="J61" s="53">
        <v>4</v>
      </c>
      <c r="K61" s="52"/>
      <c r="L61" s="52">
        <v>1</v>
      </c>
      <c r="M61" s="52"/>
      <c r="N61" s="52"/>
      <c r="O61" s="53">
        <v>3</v>
      </c>
      <c r="P61" s="52"/>
      <c r="Q61" s="51"/>
      <c r="R61" s="51"/>
      <c r="S61" s="51"/>
      <c r="T61" s="51"/>
      <c r="U61" s="51"/>
      <c r="V61" s="51"/>
      <c r="W61" s="51"/>
    </row>
    <row r="62" spans="1:23" ht="15.75" x14ac:dyDescent="0.25">
      <c r="A62" s="5" t="s">
        <v>340</v>
      </c>
      <c r="B62" s="6" t="s">
        <v>387</v>
      </c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</row>
    <row r="63" spans="1:23" ht="15.75" x14ac:dyDescent="0.25">
      <c r="A63" s="5" t="s">
        <v>349</v>
      </c>
      <c r="B63" s="6" t="s">
        <v>388</v>
      </c>
      <c r="C63" s="52">
        <v>1</v>
      </c>
      <c r="D63" s="52"/>
      <c r="E63" s="52"/>
      <c r="F63" s="52"/>
      <c r="G63" s="52"/>
      <c r="H63" s="52">
        <v>1</v>
      </c>
      <c r="I63" s="52"/>
      <c r="J63" s="52">
        <v>2</v>
      </c>
      <c r="K63" s="52"/>
      <c r="L63" s="52">
        <v>1</v>
      </c>
      <c r="M63" s="52"/>
      <c r="N63" s="52"/>
      <c r="O63" s="52">
        <v>1</v>
      </c>
      <c r="P63" s="51"/>
      <c r="Q63" s="51"/>
      <c r="R63" s="51"/>
      <c r="S63" s="51"/>
      <c r="T63" s="51"/>
      <c r="U63" s="51"/>
      <c r="V63" s="51"/>
      <c r="W63" s="51"/>
    </row>
    <row r="64" spans="1:23" ht="15.75" x14ac:dyDescent="0.25">
      <c r="A64" s="5" t="s">
        <v>352</v>
      </c>
      <c r="B64" s="6" t="s">
        <v>389</v>
      </c>
      <c r="C64" s="53">
        <v>1</v>
      </c>
      <c r="D64" s="52"/>
      <c r="E64" s="53">
        <v>1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1"/>
      <c r="R64" s="51"/>
      <c r="S64" s="51"/>
      <c r="T64" s="51"/>
      <c r="U64" s="51"/>
      <c r="V64" s="51"/>
      <c r="W64" s="51"/>
    </row>
    <row r="65" spans="1:23" ht="31.5" x14ac:dyDescent="0.25">
      <c r="A65" s="7" t="s">
        <v>354</v>
      </c>
      <c r="B65" s="6" t="s">
        <v>390</v>
      </c>
      <c r="C65" s="53">
        <v>7</v>
      </c>
      <c r="D65" s="52"/>
      <c r="E65" s="53">
        <v>5</v>
      </c>
      <c r="F65" s="52"/>
      <c r="G65" s="52"/>
      <c r="H65" s="52">
        <v>2</v>
      </c>
      <c r="I65" s="52"/>
      <c r="J65" s="53">
        <v>3</v>
      </c>
      <c r="K65" s="52"/>
      <c r="L65" s="52"/>
      <c r="M65" s="52"/>
      <c r="N65" s="52"/>
      <c r="O65" s="53">
        <v>3</v>
      </c>
      <c r="P65" s="52"/>
      <c r="Q65" s="51"/>
      <c r="R65" s="51"/>
      <c r="S65" s="51"/>
      <c r="T65" s="51"/>
      <c r="U65" s="51"/>
      <c r="V65" s="51"/>
      <c r="W65" s="51"/>
    </row>
    <row r="66" spans="1:23" ht="15.75" x14ac:dyDescent="0.25">
      <c r="A66" s="5" t="s">
        <v>340</v>
      </c>
      <c r="B66" s="6" t="s">
        <v>391</v>
      </c>
      <c r="C66" s="52"/>
      <c r="D66" s="52"/>
      <c r="E66" s="52"/>
      <c r="F66" s="52"/>
      <c r="G66" s="52"/>
      <c r="H66" s="52"/>
      <c r="I66" s="52"/>
      <c r="J66" s="53">
        <v>1</v>
      </c>
      <c r="K66" s="52"/>
      <c r="L66" s="52"/>
      <c r="M66" s="52"/>
      <c r="N66" s="52"/>
      <c r="O66" s="53">
        <v>1</v>
      </c>
      <c r="P66" s="52"/>
      <c r="Q66" s="51"/>
      <c r="R66" s="51"/>
      <c r="S66" s="51"/>
      <c r="T66" s="51"/>
      <c r="U66" s="51"/>
      <c r="V66" s="51"/>
      <c r="W66" s="51"/>
    </row>
    <row r="67" spans="1:23" ht="15.75" x14ac:dyDescent="0.25">
      <c r="A67" s="5" t="s">
        <v>342</v>
      </c>
      <c r="B67" s="6" t="s">
        <v>392</v>
      </c>
      <c r="C67" s="53">
        <v>4</v>
      </c>
      <c r="D67" s="52"/>
      <c r="E67" s="53">
        <v>4</v>
      </c>
      <c r="F67" s="52"/>
      <c r="G67" s="52"/>
      <c r="H67" s="52"/>
      <c r="I67" s="52"/>
      <c r="J67" s="53">
        <v>2</v>
      </c>
      <c r="K67" s="52"/>
      <c r="L67" s="52"/>
      <c r="M67" s="52"/>
      <c r="N67" s="52"/>
      <c r="O67" s="53">
        <v>2</v>
      </c>
      <c r="P67" s="52"/>
      <c r="Q67" s="51"/>
      <c r="R67" s="51"/>
      <c r="S67" s="51"/>
      <c r="T67" s="51"/>
      <c r="U67" s="51"/>
      <c r="V67" s="51"/>
      <c r="W67" s="51"/>
    </row>
    <row r="68" spans="1:23" ht="15.75" x14ac:dyDescent="0.25">
      <c r="A68" s="5" t="s">
        <v>352</v>
      </c>
      <c r="B68" s="6" t="s">
        <v>393</v>
      </c>
      <c r="C68" s="52">
        <v>1</v>
      </c>
      <c r="D68" s="52"/>
      <c r="E68" s="52">
        <v>1</v>
      </c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</row>
    <row r="69" spans="1:23" ht="31.5" x14ac:dyDescent="0.25">
      <c r="A69" s="5" t="s">
        <v>363</v>
      </c>
      <c r="B69" s="6" t="s">
        <v>394</v>
      </c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</row>
    <row r="70" spans="1:23" ht="15.75" x14ac:dyDescent="0.25">
      <c r="A70" s="5" t="s">
        <v>340</v>
      </c>
      <c r="B70" s="6" t="s">
        <v>395</v>
      </c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</row>
    <row r="71" spans="1:23" ht="15.75" x14ac:dyDescent="0.25">
      <c r="A71" s="5" t="s">
        <v>342</v>
      </c>
      <c r="B71" s="6" t="s">
        <v>396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</row>
    <row r="72" spans="1:23" ht="15.75" x14ac:dyDescent="0.25">
      <c r="A72" s="5" t="s">
        <v>352</v>
      </c>
      <c r="B72" s="6" t="s">
        <v>397</v>
      </c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</row>
    <row r="73" spans="1:23" ht="31.5" x14ac:dyDescent="0.25">
      <c r="A73" s="5" t="s">
        <v>355</v>
      </c>
      <c r="B73" s="6" t="s">
        <v>398</v>
      </c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</row>
    <row r="74" spans="1:23" ht="15.75" x14ac:dyDescent="0.25">
      <c r="A74" s="5" t="s">
        <v>236</v>
      </c>
      <c r="B74" s="6" t="s">
        <v>399</v>
      </c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</row>
    <row r="75" spans="1:23" ht="15.75" x14ac:dyDescent="0.25">
      <c r="A75" s="5" t="s">
        <v>356</v>
      </c>
      <c r="B75" s="6" t="s">
        <v>400</v>
      </c>
      <c r="C75" s="53">
        <v>353</v>
      </c>
      <c r="D75" s="53">
        <v>48</v>
      </c>
      <c r="E75" s="53">
        <v>66</v>
      </c>
      <c r="F75" s="53">
        <v>78</v>
      </c>
      <c r="G75" s="52"/>
      <c r="H75" s="53">
        <v>161</v>
      </c>
      <c r="I75" s="53">
        <v>1</v>
      </c>
      <c r="J75" s="53">
        <v>706</v>
      </c>
      <c r="K75" s="53">
        <v>150</v>
      </c>
      <c r="L75" s="53">
        <v>386</v>
      </c>
      <c r="M75" s="53">
        <v>35</v>
      </c>
      <c r="N75" s="52"/>
      <c r="O75" s="53">
        <v>135</v>
      </c>
      <c r="P75" s="53">
        <v>7</v>
      </c>
      <c r="Q75" s="51"/>
      <c r="R75" s="51"/>
      <c r="S75" s="51"/>
      <c r="T75" s="51"/>
      <c r="U75" s="51"/>
      <c r="V75" s="51"/>
      <c r="W75" s="51"/>
    </row>
    <row r="76" spans="1:23" ht="15.75" x14ac:dyDescent="0.25">
      <c r="A76" s="5" t="s">
        <v>236</v>
      </c>
      <c r="B76" s="6" t="s">
        <v>401</v>
      </c>
      <c r="C76" s="53">
        <v>172</v>
      </c>
      <c r="D76" s="52"/>
      <c r="E76" s="53">
        <v>7</v>
      </c>
      <c r="F76" s="53">
        <v>77</v>
      </c>
      <c r="G76" s="52"/>
      <c r="H76" s="53">
        <v>88</v>
      </c>
      <c r="I76" s="52"/>
      <c r="J76" s="53">
        <v>246</v>
      </c>
      <c r="K76" s="53">
        <v>16</v>
      </c>
      <c r="L76" s="53">
        <v>170</v>
      </c>
      <c r="M76" s="53">
        <v>17</v>
      </c>
      <c r="N76" s="52"/>
      <c r="O76" s="53">
        <v>43</v>
      </c>
      <c r="P76" s="53">
        <v>1</v>
      </c>
      <c r="Q76" s="51"/>
      <c r="R76" s="51"/>
      <c r="S76" s="51"/>
      <c r="T76" s="51"/>
      <c r="U76" s="51"/>
      <c r="V76" s="51"/>
      <c r="W76" s="51"/>
    </row>
    <row r="77" spans="1:23" ht="31.5" x14ac:dyDescent="0.25">
      <c r="A77" s="2" t="s">
        <v>357</v>
      </c>
    </row>
    <row r="78" spans="1:23" ht="15.75" x14ac:dyDescent="0.25">
      <c r="A78" s="2" t="s">
        <v>358</v>
      </c>
    </row>
  </sheetData>
  <mergeCells count="14">
    <mergeCell ref="A3:W3"/>
    <mergeCell ref="A4:W4"/>
    <mergeCell ref="A5:W5"/>
    <mergeCell ref="R8:W8"/>
    <mergeCell ref="A7:A9"/>
    <mergeCell ref="B7:B9"/>
    <mergeCell ref="C7:I7"/>
    <mergeCell ref="J7:P7"/>
    <mergeCell ref="Q7:W7"/>
    <mergeCell ref="C8:C9"/>
    <mergeCell ref="D8:I8"/>
    <mergeCell ref="J8:J9"/>
    <mergeCell ref="K8:P8"/>
    <mergeCell ref="Q8:Q9"/>
  </mergeCells>
  <pageMargins left="0.70866141732283472" right="0.31496062992125984" top="0.74803149606299213" bottom="0.35433070866141736" header="0.31496062992125984" footer="0.31496062992125984"/>
  <pageSetup paperSize="9" scale="46" fitToHeight="2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15" sqref="E15"/>
    </sheetView>
  </sheetViews>
  <sheetFormatPr defaultRowHeight="15" x14ac:dyDescent="0.25"/>
  <cols>
    <col min="1" max="1" width="74" customWidth="1"/>
    <col min="2" max="2" width="8.5703125" customWidth="1"/>
    <col min="3" max="3" width="18.42578125" style="89" customWidth="1"/>
    <col min="4" max="4" width="15.28515625" style="89" customWidth="1"/>
    <col min="5" max="5" width="19.5703125" style="89" customWidth="1"/>
  </cols>
  <sheetData>
    <row r="1" spans="1:5" ht="15.75" x14ac:dyDescent="0.25">
      <c r="E1" s="90" t="s">
        <v>405</v>
      </c>
    </row>
    <row r="2" spans="1:5" ht="15.75" x14ac:dyDescent="0.25">
      <c r="A2" s="2"/>
    </row>
    <row r="3" spans="1:5" ht="15.75" x14ac:dyDescent="0.25">
      <c r="A3" s="68" t="s">
        <v>406</v>
      </c>
      <c r="B3" s="68"/>
      <c r="C3" s="68"/>
      <c r="D3" s="68"/>
      <c r="E3" s="68"/>
    </row>
    <row r="4" spans="1:5" ht="15.75" x14ac:dyDescent="0.25">
      <c r="A4" s="68" t="s">
        <v>407</v>
      </c>
      <c r="B4" s="68"/>
      <c r="C4" s="68"/>
      <c r="D4" s="68"/>
      <c r="E4" s="68"/>
    </row>
    <row r="6" spans="1:5" ht="15.75" x14ac:dyDescent="0.25">
      <c r="A6" s="70" t="s">
        <v>408</v>
      </c>
      <c r="B6" s="70" t="s">
        <v>3</v>
      </c>
      <c r="C6" s="91" t="s">
        <v>8</v>
      </c>
      <c r="D6" s="91" t="s">
        <v>9</v>
      </c>
      <c r="E6" s="91"/>
    </row>
    <row r="7" spans="1:5" ht="15.75" x14ac:dyDescent="0.25">
      <c r="A7" s="70"/>
      <c r="B7" s="70"/>
      <c r="C7" s="91"/>
      <c r="D7" s="92" t="s">
        <v>128</v>
      </c>
      <c r="E7" s="92" t="s">
        <v>129</v>
      </c>
    </row>
    <row r="8" spans="1:5" ht="15.75" x14ac:dyDescent="0.25">
      <c r="A8" s="4">
        <v>1</v>
      </c>
      <c r="B8" s="4">
        <v>2</v>
      </c>
      <c r="C8" s="92">
        <v>3</v>
      </c>
      <c r="D8" s="92">
        <v>4</v>
      </c>
      <c r="E8" s="92">
        <v>5</v>
      </c>
    </row>
    <row r="9" spans="1:5" s="48" customFormat="1" ht="49.5" customHeight="1" x14ac:dyDescent="0.25">
      <c r="A9" s="46" t="s">
        <v>409</v>
      </c>
      <c r="B9" s="47" t="s">
        <v>298</v>
      </c>
      <c r="C9" s="87">
        <f>D9+E9</f>
        <v>2866241755.8000002</v>
      </c>
      <c r="D9" s="87"/>
      <c r="E9" s="87">
        <v>2866241755.8000002</v>
      </c>
    </row>
    <row r="10" spans="1:5" s="45" customFormat="1" ht="54" customHeight="1" x14ac:dyDescent="0.25">
      <c r="A10" s="42" t="s">
        <v>410</v>
      </c>
      <c r="B10" s="43" t="s">
        <v>299</v>
      </c>
      <c r="C10" s="88">
        <f t="shared" ref="C10:C51" si="0">D10+E10</f>
        <v>83882340.5</v>
      </c>
      <c r="D10" s="88"/>
      <c r="E10" s="88">
        <f>E11+E13+E22</f>
        <v>83882340.5</v>
      </c>
    </row>
    <row r="11" spans="1:5" s="29" customFormat="1" ht="33.75" customHeight="1" x14ac:dyDescent="0.25">
      <c r="A11" s="42" t="s">
        <v>411</v>
      </c>
      <c r="B11" s="43" t="s">
        <v>251</v>
      </c>
      <c r="C11" s="88">
        <f t="shared" si="0"/>
        <v>42668498.700000003</v>
      </c>
      <c r="D11" s="88"/>
      <c r="E11" s="88">
        <v>42668498.700000003</v>
      </c>
    </row>
    <row r="12" spans="1:5" ht="20.25" customHeight="1" x14ac:dyDescent="0.25">
      <c r="A12" s="5" t="s">
        <v>236</v>
      </c>
      <c r="B12" s="6" t="s">
        <v>69</v>
      </c>
      <c r="C12" s="93">
        <f t="shared" si="0"/>
        <v>3852380.2</v>
      </c>
      <c r="D12" s="93"/>
      <c r="E12" s="94">
        <v>3852380.2</v>
      </c>
    </row>
    <row r="13" spans="1:5" s="29" customFormat="1" ht="26.25" customHeight="1" x14ac:dyDescent="0.25">
      <c r="A13" s="42" t="s">
        <v>412</v>
      </c>
      <c r="B13" s="43" t="s">
        <v>98</v>
      </c>
      <c r="C13" s="88">
        <f t="shared" si="0"/>
        <v>1711667.7</v>
      </c>
      <c r="D13" s="88"/>
      <c r="E13" s="88">
        <v>1711667.7</v>
      </c>
    </row>
    <row r="14" spans="1:5" ht="31.5" x14ac:dyDescent="0.25">
      <c r="A14" s="5" t="s">
        <v>413</v>
      </c>
      <c r="B14" s="6" t="s">
        <v>99</v>
      </c>
      <c r="C14" s="93">
        <f t="shared" si="0"/>
        <v>0</v>
      </c>
      <c r="D14" s="93"/>
      <c r="E14" s="93"/>
    </row>
    <row r="15" spans="1:5" ht="15.75" x14ac:dyDescent="0.25">
      <c r="A15" s="5" t="s">
        <v>30</v>
      </c>
      <c r="B15" s="6" t="s">
        <v>151</v>
      </c>
      <c r="C15" s="93">
        <f t="shared" si="0"/>
        <v>0</v>
      </c>
      <c r="D15" s="93"/>
      <c r="E15" s="93"/>
    </row>
    <row r="16" spans="1:5" ht="31.5" x14ac:dyDescent="0.25">
      <c r="A16" s="5" t="s">
        <v>414</v>
      </c>
      <c r="B16" s="6" t="s">
        <v>152</v>
      </c>
      <c r="C16" s="93">
        <f t="shared" si="0"/>
        <v>0</v>
      </c>
      <c r="D16" s="93"/>
      <c r="E16" s="93"/>
    </row>
    <row r="17" spans="1:5" ht="31.5" x14ac:dyDescent="0.25">
      <c r="A17" s="7" t="s">
        <v>415</v>
      </c>
      <c r="B17" s="6" t="s">
        <v>421</v>
      </c>
      <c r="C17" s="93">
        <f t="shared" si="0"/>
        <v>0</v>
      </c>
      <c r="D17" s="93"/>
      <c r="E17" s="93"/>
    </row>
    <row r="18" spans="1:5" ht="15.75" x14ac:dyDescent="0.25">
      <c r="A18" s="5" t="s">
        <v>416</v>
      </c>
      <c r="B18" s="6" t="s">
        <v>422</v>
      </c>
      <c r="C18" s="93">
        <f t="shared" si="0"/>
        <v>0</v>
      </c>
      <c r="D18" s="93"/>
      <c r="E18" s="93"/>
    </row>
    <row r="19" spans="1:5" ht="15.75" x14ac:dyDescent="0.25">
      <c r="A19" s="5" t="s">
        <v>417</v>
      </c>
      <c r="B19" s="6" t="s">
        <v>100</v>
      </c>
      <c r="C19" s="93">
        <f t="shared" si="0"/>
        <v>108458.4</v>
      </c>
      <c r="D19" s="93"/>
      <c r="E19" s="93">
        <v>108458.4</v>
      </c>
    </row>
    <row r="20" spans="1:5" ht="15.75" x14ac:dyDescent="0.25">
      <c r="A20" s="5" t="s">
        <v>418</v>
      </c>
      <c r="B20" s="6" t="s">
        <v>101</v>
      </c>
      <c r="C20" s="93">
        <f t="shared" si="0"/>
        <v>0</v>
      </c>
      <c r="D20" s="93"/>
      <c r="E20" s="93"/>
    </row>
    <row r="21" spans="1:5" ht="15.75" x14ac:dyDescent="0.25">
      <c r="A21" s="5" t="s">
        <v>297</v>
      </c>
      <c r="B21" s="6" t="s">
        <v>102</v>
      </c>
      <c r="C21" s="93">
        <f t="shared" si="0"/>
        <v>1603209.3</v>
      </c>
      <c r="D21" s="93"/>
      <c r="E21" s="93">
        <f>E13-E19</f>
        <v>1603209.3</v>
      </c>
    </row>
    <row r="22" spans="1:5" s="29" customFormat="1" ht="25.5" customHeight="1" x14ac:dyDescent="0.25">
      <c r="A22" s="42" t="s">
        <v>419</v>
      </c>
      <c r="B22" s="43" t="s">
        <v>254</v>
      </c>
      <c r="C22" s="88">
        <f t="shared" si="0"/>
        <v>39502174.100000001</v>
      </c>
      <c r="D22" s="88"/>
      <c r="E22" s="88">
        <v>39502174.100000001</v>
      </c>
    </row>
    <row r="23" spans="1:5" ht="31.5" x14ac:dyDescent="0.25">
      <c r="A23" s="5" t="s">
        <v>413</v>
      </c>
      <c r="B23" s="6" t="s">
        <v>255</v>
      </c>
      <c r="C23" s="93">
        <f t="shared" si="0"/>
        <v>0</v>
      </c>
      <c r="D23" s="93"/>
      <c r="E23" s="93"/>
    </row>
    <row r="24" spans="1:5" ht="15.75" x14ac:dyDescent="0.25">
      <c r="A24" s="5" t="s">
        <v>30</v>
      </c>
      <c r="B24" s="6" t="s">
        <v>423</v>
      </c>
      <c r="C24" s="93">
        <f t="shared" si="0"/>
        <v>0</v>
      </c>
      <c r="D24" s="93"/>
      <c r="E24" s="93"/>
    </row>
    <row r="25" spans="1:5" ht="31.5" x14ac:dyDescent="0.25">
      <c r="A25" s="5" t="s">
        <v>402</v>
      </c>
      <c r="B25" s="6" t="s">
        <v>424</v>
      </c>
      <c r="C25" s="93">
        <f t="shared" si="0"/>
        <v>0</v>
      </c>
      <c r="D25" s="93"/>
      <c r="E25" s="93"/>
    </row>
    <row r="26" spans="1:5" ht="31.5" x14ac:dyDescent="0.25">
      <c r="A26" s="5" t="s">
        <v>403</v>
      </c>
      <c r="B26" s="6" t="s">
        <v>425</v>
      </c>
      <c r="C26" s="93">
        <f t="shared" si="0"/>
        <v>0</v>
      </c>
      <c r="D26" s="93"/>
      <c r="E26" s="93"/>
    </row>
    <row r="27" spans="1:5" ht="15.75" x14ac:dyDescent="0.25">
      <c r="A27" s="5" t="s">
        <v>347</v>
      </c>
      <c r="B27" s="6" t="s">
        <v>426</v>
      </c>
      <c r="C27" s="93">
        <f t="shared" si="0"/>
        <v>0</v>
      </c>
      <c r="D27" s="93"/>
      <c r="E27" s="93"/>
    </row>
    <row r="28" spans="1:5" ht="17.25" customHeight="1" x14ac:dyDescent="0.25">
      <c r="A28" s="5" t="s">
        <v>420</v>
      </c>
      <c r="B28" s="6" t="s">
        <v>256</v>
      </c>
      <c r="C28" s="93">
        <f t="shared" si="0"/>
        <v>973131.5</v>
      </c>
      <c r="D28" s="93"/>
      <c r="E28" s="94">
        <v>973131.5</v>
      </c>
    </row>
    <row r="29" spans="1:5" ht="31.5" x14ac:dyDescent="0.25">
      <c r="A29" s="5" t="s">
        <v>402</v>
      </c>
      <c r="B29" s="6" t="s">
        <v>427</v>
      </c>
      <c r="C29" s="93">
        <f t="shared" si="0"/>
        <v>8190.1</v>
      </c>
      <c r="D29" s="93"/>
      <c r="E29" s="95">
        <v>8190.1</v>
      </c>
    </row>
    <row r="30" spans="1:5" ht="31.5" x14ac:dyDescent="0.25">
      <c r="A30" s="5" t="s">
        <v>403</v>
      </c>
      <c r="B30" s="6" t="s">
        <v>428</v>
      </c>
      <c r="C30" s="93">
        <f t="shared" si="0"/>
        <v>385003.5</v>
      </c>
      <c r="D30" s="93"/>
      <c r="E30" s="94">
        <v>385003.5</v>
      </c>
    </row>
    <row r="31" spans="1:5" ht="15.75" x14ac:dyDescent="0.25">
      <c r="A31" s="5" t="s">
        <v>352</v>
      </c>
      <c r="B31" s="6" t="s">
        <v>429</v>
      </c>
      <c r="C31" s="93">
        <f t="shared" si="0"/>
        <v>0</v>
      </c>
      <c r="D31" s="93"/>
      <c r="E31" s="93"/>
    </row>
    <row r="32" spans="1:5" ht="63" x14ac:dyDescent="0.25">
      <c r="A32" s="5" t="s">
        <v>404</v>
      </c>
      <c r="B32" s="6" t="s">
        <v>312</v>
      </c>
      <c r="C32" s="93">
        <f t="shared" si="0"/>
        <v>0</v>
      </c>
      <c r="D32" s="93"/>
      <c r="E32" s="93"/>
    </row>
    <row r="33" spans="1:5" ht="31.5" x14ac:dyDescent="0.25">
      <c r="A33" s="5" t="s">
        <v>402</v>
      </c>
      <c r="B33" s="6" t="s">
        <v>313</v>
      </c>
      <c r="C33" s="93">
        <f t="shared" si="0"/>
        <v>0</v>
      </c>
      <c r="D33" s="93"/>
      <c r="E33" s="93"/>
    </row>
    <row r="34" spans="1:5" ht="31.5" x14ac:dyDescent="0.25">
      <c r="A34" s="5" t="s">
        <v>403</v>
      </c>
      <c r="B34" s="6" t="s">
        <v>314</v>
      </c>
      <c r="C34" s="93">
        <f t="shared" si="0"/>
        <v>0</v>
      </c>
      <c r="D34" s="93"/>
      <c r="E34" s="93"/>
    </row>
    <row r="35" spans="1:5" ht="15.75" x14ac:dyDescent="0.25">
      <c r="A35" s="5" t="s">
        <v>352</v>
      </c>
      <c r="B35" s="6" t="s">
        <v>315</v>
      </c>
      <c r="C35" s="93">
        <f t="shared" si="0"/>
        <v>0</v>
      </c>
      <c r="D35" s="93"/>
      <c r="E35" s="93"/>
    </row>
    <row r="36" spans="1:5" ht="30.75" customHeight="1" x14ac:dyDescent="0.25">
      <c r="A36" s="5" t="s">
        <v>351</v>
      </c>
      <c r="B36" s="6" t="s">
        <v>317</v>
      </c>
      <c r="C36" s="93">
        <f t="shared" si="0"/>
        <v>34238092.200000003</v>
      </c>
      <c r="D36" s="93"/>
      <c r="E36" s="94">
        <v>34238092.200000003</v>
      </c>
    </row>
    <row r="37" spans="1:5" ht="31.5" x14ac:dyDescent="0.25">
      <c r="A37" s="5" t="s">
        <v>402</v>
      </c>
      <c r="B37" s="6" t="s">
        <v>430</v>
      </c>
      <c r="C37" s="93">
        <f t="shared" si="0"/>
        <v>25119227.199999999</v>
      </c>
      <c r="D37" s="93"/>
      <c r="E37" s="94">
        <v>25119227.199999999</v>
      </c>
    </row>
    <row r="38" spans="1:5" ht="31.5" x14ac:dyDescent="0.25">
      <c r="A38" s="5" t="s">
        <v>403</v>
      </c>
      <c r="B38" s="6" t="s">
        <v>431</v>
      </c>
      <c r="C38" s="93">
        <f t="shared" si="0"/>
        <v>9509887.9000000004</v>
      </c>
      <c r="D38" s="93"/>
      <c r="E38" s="94">
        <v>9509887.9000000004</v>
      </c>
    </row>
    <row r="39" spans="1:5" ht="15.75" x14ac:dyDescent="0.25">
      <c r="A39" s="5" t="s">
        <v>352</v>
      </c>
      <c r="B39" s="6" t="s">
        <v>432</v>
      </c>
      <c r="C39" s="93">
        <f t="shared" si="0"/>
        <v>643273</v>
      </c>
      <c r="D39" s="93"/>
      <c r="E39" s="94">
        <v>643273</v>
      </c>
    </row>
    <row r="40" spans="1:5" ht="32.25" customHeight="1" x14ac:dyDescent="0.25">
      <c r="A40" s="5" t="s">
        <v>353</v>
      </c>
      <c r="B40" s="6" t="s">
        <v>318</v>
      </c>
      <c r="C40" s="93">
        <f t="shared" si="0"/>
        <v>137545</v>
      </c>
      <c r="D40" s="93"/>
      <c r="E40" s="94">
        <v>137545</v>
      </c>
    </row>
    <row r="41" spans="1:5" ht="31.5" x14ac:dyDescent="0.25">
      <c r="A41" s="5" t="s">
        <v>402</v>
      </c>
      <c r="B41" s="6" t="s">
        <v>433</v>
      </c>
      <c r="C41" s="93">
        <f t="shared" si="0"/>
        <v>0</v>
      </c>
      <c r="D41" s="93"/>
      <c r="E41" s="93"/>
    </row>
    <row r="42" spans="1:5" ht="31.5" x14ac:dyDescent="0.25">
      <c r="A42" s="5" t="s">
        <v>403</v>
      </c>
      <c r="B42" s="6" t="s">
        <v>434</v>
      </c>
      <c r="C42" s="93">
        <f t="shared" si="0"/>
        <v>58820.7</v>
      </c>
      <c r="D42" s="93"/>
      <c r="E42" s="93">
        <v>58820.7</v>
      </c>
    </row>
    <row r="43" spans="1:5" ht="15.75" x14ac:dyDescent="0.25">
      <c r="A43" s="5" t="s">
        <v>352</v>
      </c>
      <c r="B43" s="6" t="s">
        <v>435</v>
      </c>
      <c r="C43" s="93">
        <f t="shared" si="0"/>
        <v>832.7</v>
      </c>
      <c r="D43" s="93"/>
      <c r="E43" s="93">
        <v>832.7</v>
      </c>
    </row>
    <row r="44" spans="1:5" ht="31.5" x14ac:dyDescent="0.25">
      <c r="A44" s="5" t="s">
        <v>354</v>
      </c>
      <c r="B44" s="6" t="s">
        <v>319</v>
      </c>
      <c r="C44" s="93">
        <f t="shared" si="0"/>
        <v>227319.5</v>
      </c>
      <c r="D44" s="93"/>
      <c r="E44" s="94">
        <v>227319.5</v>
      </c>
    </row>
    <row r="45" spans="1:5" ht="31.5" x14ac:dyDescent="0.25">
      <c r="A45" s="5" t="s">
        <v>402</v>
      </c>
      <c r="B45" s="6" t="s">
        <v>320</v>
      </c>
      <c r="C45" s="93">
        <f t="shared" si="0"/>
        <v>50884.3</v>
      </c>
      <c r="D45" s="93"/>
      <c r="E45" s="94">
        <v>50884.3</v>
      </c>
    </row>
    <row r="46" spans="1:5" ht="31.5" x14ac:dyDescent="0.25">
      <c r="A46" s="5" t="s">
        <v>403</v>
      </c>
      <c r="B46" s="6" t="s">
        <v>436</v>
      </c>
      <c r="C46" s="93">
        <f t="shared" si="0"/>
        <v>154349.20000000001</v>
      </c>
      <c r="D46" s="93"/>
      <c r="E46" s="94">
        <v>154349.20000000001</v>
      </c>
    </row>
    <row r="47" spans="1:5" ht="15.75" x14ac:dyDescent="0.25">
      <c r="A47" s="5" t="s">
        <v>352</v>
      </c>
      <c r="B47" s="6" t="s">
        <v>437</v>
      </c>
      <c r="C47" s="93">
        <f t="shared" si="0"/>
        <v>0</v>
      </c>
      <c r="D47" s="93"/>
      <c r="E47" s="93"/>
    </row>
    <row r="48" spans="1:5" ht="31.5" x14ac:dyDescent="0.25">
      <c r="A48" s="5" t="s">
        <v>355</v>
      </c>
      <c r="B48" s="6" t="s">
        <v>321</v>
      </c>
      <c r="C48" s="93">
        <f t="shared" si="0"/>
        <v>0</v>
      </c>
      <c r="D48" s="93"/>
      <c r="E48" s="93"/>
    </row>
    <row r="49" spans="1:5" ht="15.75" x14ac:dyDescent="0.25">
      <c r="A49" s="5" t="s">
        <v>236</v>
      </c>
      <c r="B49" s="6" t="s">
        <v>438</v>
      </c>
      <c r="C49" s="93">
        <f t="shared" si="0"/>
        <v>0</v>
      </c>
      <c r="D49" s="93"/>
      <c r="E49" s="93"/>
    </row>
    <row r="50" spans="1:5" ht="15.75" x14ac:dyDescent="0.25">
      <c r="A50" s="5" t="s">
        <v>356</v>
      </c>
      <c r="B50" s="6" t="s">
        <v>322</v>
      </c>
      <c r="C50" s="93">
        <f t="shared" si="0"/>
        <v>3926085.8999999985</v>
      </c>
      <c r="D50" s="93"/>
      <c r="E50" s="94">
        <f>E22-E23-E28-E32-E36-E40-E44-E48</f>
        <v>3926085.8999999985</v>
      </c>
    </row>
    <row r="51" spans="1:5" ht="15.75" x14ac:dyDescent="0.25">
      <c r="A51" s="5" t="s">
        <v>236</v>
      </c>
      <c r="B51" s="6" t="s">
        <v>439</v>
      </c>
      <c r="C51" s="93">
        <f t="shared" si="0"/>
        <v>3686474.9</v>
      </c>
      <c r="D51" s="93"/>
      <c r="E51" s="94">
        <v>3686474.9</v>
      </c>
    </row>
    <row r="53" spans="1:5" x14ac:dyDescent="0.25">
      <c r="E53" s="96"/>
    </row>
  </sheetData>
  <mergeCells count="6">
    <mergeCell ref="A3:E3"/>
    <mergeCell ref="A4:E4"/>
    <mergeCell ref="A6:A7"/>
    <mergeCell ref="B6:B7"/>
    <mergeCell ref="C6:C7"/>
    <mergeCell ref="D6:E6"/>
  </mergeCells>
  <pageMargins left="0.98425196850393704" right="0" top="0" bottom="0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zoomScale="80" zoomScaleNormal="80" workbookViewId="0">
      <selection activeCell="J1" sqref="J1:AB1048576"/>
    </sheetView>
  </sheetViews>
  <sheetFormatPr defaultRowHeight="15" x14ac:dyDescent="0.25"/>
  <cols>
    <col min="1" max="1" width="40.42578125" customWidth="1"/>
  </cols>
  <sheetData>
    <row r="1" spans="1:9" ht="15.75" x14ac:dyDescent="0.25">
      <c r="I1" s="1" t="s">
        <v>440</v>
      </c>
    </row>
    <row r="2" spans="1:9" ht="15.75" x14ac:dyDescent="0.25">
      <c r="A2" s="2"/>
    </row>
    <row r="3" spans="1:9" ht="15.75" x14ac:dyDescent="0.25">
      <c r="A3" s="68" t="s">
        <v>441</v>
      </c>
      <c r="B3" s="68"/>
      <c r="C3" s="68"/>
      <c r="D3" s="68"/>
      <c r="E3" s="68"/>
      <c r="F3" s="68"/>
      <c r="G3" s="68"/>
      <c r="H3" s="68"/>
      <c r="I3" s="68"/>
    </row>
    <row r="5" spans="1:9" ht="15.75" x14ac:dyDescent="0.25">
      <c r="A5" s="70" t="s">
        <v>442</v>
      </c>
      <c r="B5" s="70" t="s">
        <v>3</v>
      </c>
      <c r="C5" s="70" t="s">
        <v>443</v>
      </c>
      <c r="D5" s="70" t="s">
        <v>9</v>
      </c>
      <c r="E5" s="70"/>
      <c r="F5" s="70" t="s">
        <v>21</v>
      </c>
      <c r="G5" s="70"/>
      <c r="H5" s="70"/>
      <c r="I5" s="70"/>
    </row>
    <row r="6" spans="1:9" ht="38.25" customHeight="1" x14ac:dyDescent="0.25">
      <c r="A6" s="70"/>
      <c r="B6" s="70"/>
      <c r="C6" s="70"/>
      <c r="D6" s="70" t="s">
        <v>128</v>
      </c>
      <c r="E6" s="70" t="s">
        <v>129</v>
      </c>
      <c r="F6" s="70" t="s">
        <v>444</v>
      </c>
      <c r="G6" s="70"/>
      <c r="H6" s="70" t="s">
        <v>445</v>
      </c>
      <c r="I6" s="70"/>
    </row>
    <row r="7" spans="1:9" ht="31.5" x14ac:dyDescent="0.25">
      <c r="A7" s="70"/>
      <c r="B7" s="70"/>
      <c r="C7" s="70"/>
      <c r="D7" s="70"/>
      <c r="E7" s="70"/>
      <c r="F7" s="4" t="s">
        <v>128</v>
      </c>
      <c r="G7" s="4" t="s">
        <v>129</v>
      </c>
      <c r="H7" s="4" t="s">
        <v>128</v>
      </c>
      <c r="I7" s="4" t="s">
        <v>129</v>
      </c>
    </row>
    <row r="8" spans="1:9" ht="15.75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9" ht="63" x14ac:dyDescent="0.25">
      <c r="A9" s="5" t="s">
        <v>446</v>
      </c>
      <c r="B9" s="6" t="s">
        <v>298</v>
      </c>
      <c r="C9" s="15">
        <v>59</v>
      </c>
      <c r="D9" s="15">
        <v>0</v>
      </c>
      <c r="E9" s="15">
        <v>59</v>
      </c>
      <c r="F9" s="15">
        <v>0</v>
      </c>
      <c r="G9" s="15">
        <v>6</v>
      </c>
      <c r="H9" s="15">
        <v>0</v>
      </c>
      <c r="I9" s="15">
        <v>53</v>
      </c>
    </row>
    <row r="10" spans="1:9" ht="31.5" x14ac:dyDescent="0.25">
      <c r="A10" s="5" t="s">
        <v>447</v>
      </c>
      <c r="B10" s="6" t="s">
        <v>145</v>
      </c>
      <c r="C10" s="15">
        <v>59</v>
      </c>
      <c r="D10" s="15">
        <v>0</v>
      </c>
      <c r="E10" s="15">
        <v>59</v>
      </c>
      <c r="F10" s="15">
        <v>0</v>
      </c>
      <c r="G10" s="15">
        <v>6</v>
      </c>
      <c r="H10" s="15">
        <v>0</v>
      </c>
      <c r="I10" s="15">
        <v>53</v>
      </c>
    </row>
    <row r="11" spans="1:9" ht="15.75" x14ac:dyDescent="0.25">
      <c r="A11" s="5" t="s">
        <v>448</v>
      </c>
      <c r="B11" s="6" t="s">
        <v>467</v>
      </c>
      <c r="C11" s="15">
        <v>2</v>
      </c>
      <c r="D11" s="15">
        <v>0</v>
      </c>
      <c r="E11" s="15">
        <v>2</v>
      </c>
      <c r="F11" s="15">
        <v>0</v>
      </c>
      <c r="G11" s="15">
        <v>2</v>
      </c>
      <c r="H11" s="15">
        <v>0</v>
      </c>
      <c r="I11" s="15">
        <v>0</v>
      </c>
    </row>
    <row r="12" spans="1:9" ht="15.75" x14ac:dyDescent="0.25">
      <c r="A12" s="5" t="s">
        <v>449</v>
      </c>
      <c r="B12" s="6" t="s">
        <v>468</v>
      </c>
      <c r="C12" s="15">
        <v>1</v>
      </c>
      <c r="D12" s="15">
        <v>0</v>
      </c>
      <c r="E12" s="15">
        <v>1</v>
      </c>
      <c r="F12" s="15">
        <v>0</v>
      </c>
      <c r="G12" s="15">
        <v>1</v>
      </c>
      <c r="H12" s="15">
        <v>0</v>
      </c>
      <c r="I12" s="15">
        <v>0</v>
      </c>
    </row>
    <row r="13" spans="1:9" ht="31.5" x14ac:dyDescent="0.25">
      <c r="A13" s="5" t="s">
        <v>450</v>
      </c>
      <c r="B13" s="6" t="s">
        <v>469</v>
      </c>
      <c r="C13" s="15">
        <v>56</v>
      </c>
      <c r="D13" s="15">
        <v>0</v>
      </c>
      <c r="E13" s="15">
        <v>56</v>
      </c>
      <c r="F13" s="15">
        <v>0</v>
      </c>
      <c r="G13" s="15">
        <v>3</v>
      </c>
      <c r="H13" s="15">
        <v>0</v>
      </c>
      <c r="I13" s="15">
        <v>53</v>
      </c>
    </row>
    <row r="14" spans="1:9" ht="63" x14ac:dyDescent="0.25">
      <c r="A14" s="5" t="s">
        <v>451</v>
      </c>
      <c r="B14" s="6" t="s">
        <v>452</v>
      </c>
      <c r="C14" s="15">
        <v>56</v>
      </c>
      <c r="D14" s="15">
        <v>0</v>
      </c>
      <c r="E14" s="15">
        <v>56</v>
      </c>
      <c r="F14" s="15">
        <v>0</v>
      </c>
      <c r="G14" s="15">
        <v>3</v>
      </c>
      <c r="H14" s="15">
        <v>0</v>
      </c>
      <c r="I14" s="15">
        <v>53</v>
      </c>
    </row>
    <row r="15" spans="1:9" ht="15.75" x14ac:dyDescent="0.25">
      <c r="A15" s="5" t="s">
        <v>453</v>
      </c>
      <c r="B15" s="6" t="s">
        <v>454</v>
      </c>
      <c r="C15" s="15">
        <v>4</v>
      </c>
      <c r="D15" s="15">
        <v>0</v>
      </c>
      <c r="E15" s="15">
        <v>4</v>
      </c>
      <c r="F15" s="15">
        <v>0</v>
      </c>
      <c r="G15" s="15">
        <v>0</v>
      </c>
      <c r="H15" s="15">
        <v>0</v>
      </c>
      <c r="I15" s="15">
        <v>4</v>
      </c>
    </row>
    <row r="16" spans="1:9" ht="78.75" x14ac:dyDescent="0.25">
      <c r="A16" s="5" t="s">
        <v>455</v>
      </c>
      <c r="B16" s="6" t="s">
        <v>456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</row>
    <row r="17" spans="1:9" ht="15.75" x14ac:dyDescent="0.25">
      <c r="A17" s="5" t="s">
        <v>453</v>
      </c>
      <c r="B17" s="6" t="s">
        <v>457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</row>
    <row r="18" spans="1:9" ht="47.25" x14ac:dyDescent="0.25">
      <c r="A18" s="5" t="s">
        <v>458</v>
      </c>
      <c r="B18" s="6" t="s">
        <v>299</v>
      </c>
      <c r="C18" s="15">
        <v>6</v>
      </c>
      <c r="D18" s="15">
        <v>0</v>
      </c>
      <c r="E18" s="15">
        <v>6</v>
      </c>
      <c r="F18" s="15">
        <v>0</v>
      </c>
      <c r="G18" s="15">
        <v>3</v>
      </c>
      <c r="H18" s="15">
        <v>0</v>
      </c>
      <c r="I18" s="15">
        <v>3</v>
      </c>
    </row>
    <row r="19" spans="1:9" ht="47.25" x14ac:dyDescent="0.25">
      <c r="A19" s="5" t="s">
        <v>459</v>
      </c>
      <c r="B19" s="6" t="s">
        <v>146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</row>
    <row r="20" spans="1:9" ht="31.5" x14ac:dyDescent="0.25">
      <c r="A20" s="5" t="s">
        <v>460</v>
      </c>
      <c r="B20" s="6" t="s">
        <v>251</v>
      </c>
      <c r="C20" s="15">
        <v>53</v>
      </c>
      <c r="D20" s="15">
        <v>0</v>
      </c>
      <c r="E20" s="15">
        <v>53</v>
      </c>
      <c r="F20" s="15">
        <v>0</v>
      </c>
      <c r="G20" s="15">
        <v>0</v>
      </c>
      <c r="H20" s="15">
        <v>0</v>
      </c>
      <c r="I20" s="15">
        <v>53</v>
      </c>
    </row>
    <row r="21" spans="1:9" ht="15.75" x14ac:dyDescent="0.25">
      <c r="A21" s="5" t="s">
        <v>461</v>
      </c>
      <c r="B21" s="6" t="s">
        <v>69</v>
      </c>
      <c r="C21" s="15">
        <v>50</v>
      </c>
      <c r="D21" s="15">
        <v>0</v>
      </c>
      <c r="E21" s="15">
        <v>50</v>
      </c>
      <c r="F21" s="15">
        <v>0</v>
      </c>
      <c r="G21" s="15">
        <v>0</v>
      </c>
      <c r="H21" s="15">
        <v>0</v>
      </c>
      <c r="I21" s="15">
        <v>50</v>
      </c>
    </row>
    <row r="22" spans="1:9" ht="15.75" x14ac:dyDescent="0.25">
      <c r="A22" s="5" t="s">
        <v>462</v>
      </c>
      <c r="B22" s="6" t="s">
        <v>70</v>
      </c>
      <c r="C22" s="15">
        <v>3</v>
      </c>
      <c r="D22" s="15">
        <v>0</v>
      </c>
      <c r="E22" s="15">
        <v>3</v>
      </c>
      <c r="F22" s="15">
        <v>0</v>
      </c>
      <c r="G22" s="15">
        <v>0</v>
      </c>
      <c r="H22" s="15">
        <v>0</v>
      </c>
      <c r="I22" s="15">
        <v>3</v>
      </c>
    </row>
    <row r="23" spans="1:9" ht="15.75" x14ac:dyDescent="0.25">
      <c r="A23" s="5" t="s">
        <v>463</v>
      </c>
      <c r="B23" s="6" t="s">
        <v>71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</row>
    <row r="24" spans="1:9" ht="31.5" x14ac:dyDescent="0.25">
      <c r="A24" s="5" t="s">
        <v>464</v>
      </c>
      <c r="B24" s="6" t="s">
        <v>98</v>
      </c>
      <c r="C24" s="15">
        <v>30</v>
      </c>
      <c r="D24" s="15">
        <v>0</v>
      </c>
      <c r="E24" s="15">
        <v>30</v>
      </c>
      <c r="F24" s="15">
        <v>0</v>
      </c>
      <c r="G24" s="15">
        <v>0</v>
      </c>
      <c r="H24" s="15">
        <v>0</v>
      </c>
      <c r="I24" s="15">
        <v>30</v>
      </c>
    </row>
    <row r="25" spans="1:9" ht="15.75" x14ac:dyDescent="0.25">
      <c r="A25" s="5" t="s">
        <v>465</v>
      </c>
      <c r="B25" s="6" t="s">
        <v>99</v>
      </c>
      <c r="C25" s="15">
        <v>22</v>
      </c>
      <c r="D25" s="15">
        <v>0</v>
      </c>
      <c r="E25" s="15">
        <v>22</v>
      </c>
      <c r="F25" s="15">
        <v>0</v>
      </c>
      <c r="G25" s="15">
        <v>0</v>
      </c>
      <c r="H25" s="15">
        <v>0</v>
      </c>
      <c r="I25" s="15">
        <v>22</v>
      </c>
    </row>
    <row r="26" spans="1:9" ht="15.75" x14ac:dyDescent="0.25">
      <c r="A26" s="5" t="s">
        <v>466</v>
      </c>
      <c r="B26" s="6" t="s">
        <v>100</v>
      </c>
      <c r="C26" s="15">
        <v>8</v>
      </c>
      <c r="D26" s="15">
        <v>0</v>
      </c>
      <c r="E26" s="15">
        <v>8</v>
      </c>
      <c r="F26" s="15">
        <v>0</v>
      </c>
      <c r="G26" s="15">
        <v>0</v>
      </c>
      <c r="H26" s="15">
        <v>0</v>
      </c>
      <c r="I26" s="15">
        <v>8</v>
      </c>
    </row>
  </sheetData>
  <mergeCells count="10">
    <mergeCell ref="A3:I3"/>
    <mergeCell ref="A5:A7"/>
    <mergeCell ref="B5:B7"/>
    <mergeCell ref="C5:C7"/>
    <mergeCell ref="D5:E5"/>
    <mergeCell ref="F5:I5"/>
    <mergeCell ref="D6:D7"/>
    <mergeCell ref="E6:E7"/>
    <mergeCell ref="F6:G6"/>
    <mergeCell ref="H6:I6"/>
  </mergeCells>
  <pageMargins left="0.9055118110236221" right="0.51181102362204722" top="0.74803149606299213" bottom="0.35433070866141736" header="0.31496062992125984" footer="0.31496062992125984"/>
  <pageSetup paperSize="9" scale="7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Табл.1</vt:lpstr>
      <vt:lpstr>Табл.2</vt:lpstr>
      <vt:lpstr>Табл.3</vt:lpstr>
      <vt:lpstr>Табл.4</vt:lpstr>
      <vt:lpstr>Табл.5</vt:lpstr>
      <vt:lpstr>Табл.6</vt:lpstr>
      <vt:lpstr>Табл.8</vt:lpstr>
      <vt:lpstr>Табл.10</vt:lpstr>
      <vt:lpstr>Табл.11</vt:lpstr>
      <vt:lpstr>Табл.12</vt:lpstr>
      <vt:lpstr>Табл.13</vt:lpstr>
      <vt:lpstr>Табл.1!Область_печати</vt:lpstr>
      <vt:lpstr>Табл.10!Область_печати</vt:lpstr>
      <vt:lpstr>Табл.11!Область_печати</vt:lpstr>
      <vt:lpstr>Табл.12!Область_печати</vt:lpstr>
      <vt:lpstr>Табл.13!Область_печати</vt:lpstr>
      <vt:lpstr>Табл.2!Область_печати</vt:lpstr>
      <vt:lpstr>Табл.3!Область_печати</vt:lpstr>
      <vt:lpstr>Табл.4!Область_печати</vt:lpstr>
      <vt:lpstr>Табл.5!Область_печати</vt:lpstr>
      <vt:lpstr>Табл.6!Область_печати</vt:lpstr>
      <vt:lpstr>Табл.8!Область_печати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LisinaEA</dc:creator>
  <cp:lastModifiedBy>Плешакова Наталья Алексеевна</cp:lastModifiedBy>
  <cp:lastPrinted>2021-01-11T12:00:15Z</cp:lastPrinted>
  <dcterms:created xsi:type="dcterms:W3CDTF">2019-06-27T07:17:01Z</dcterms:created>
  <dcterms:modified xsi:type="dcterms:W3CDTF">2022-02-21T13:31:48Z</dcterms:modified>
</cp:coreProperties>
</file>